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2\Dropbox\- SERVIZI MIRA\BILANCIO CONSOLIDATO 2017\Notaresco_G\DOCUMENTI DA INVIARE AL COMUNE\"/>
    </mc:Choice>
  </mc:AlternateContent>
  <bookViews>
    <workbookView xWindow="0" yWindow="0" windowWidth="19200" windowHeight="11595"/>
  </bookViews>
  <sheets>
    <sheet name="CE CONSOLIDATO" sheetId="1" r:id="rId1"/>
    <sheet name="ATT CONSOLIDATO" sheetId="2" r:id="rId2"/>
    <sheet name="PAS CONSOLIDATO" sheetId="3" r:id="rId3"/>
  </sheets>
  <externalReferences>
    <externalReference r:id="rId4"/>
  </externalReferences>
  <definedNames>
    <definedName name="_xlnm.Print_Area" localSheetId="1">'ATT CONSOLIDATO'!$A$1:$H$98</definedName>
    <definedName name="_xlnm.Print_Area" localSheetId="0">'CE CONSOLIDATO'!$A$1:$G$82</definedName>
    <definedName name="_xlnm.Print_Area" localSheetId="2">'PAS CONSOLIDATO'!$A$1:$H$70</definedName>
    <definedName name="_xlnm.Print_Titles" localSheetId="1">'ATT CONSOLIDATO'!$3:$4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3" l="1"/>
  <c r="E67" i="3"/>
  <c r="E66" i="3"/>
  <c r="E65" i="3"/>
  <c r="E64" i="3"/>
  <c r="E63" i="3"/>
  <c r="E62" i="3"/>
  <c r="E61" i="3"/>
  <c r="E58" i="3"/>
  <c r="E57" i="3"/>
  <c r="E56" i="3"/>
  <c r="E55" i="3"/>
  <c r="E54" i="3"/>
  <c r="E53" i="3"/>
  <c r="E52" i="3"/>
  <c r="E51" i="3"/>
  <c r="E50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4" i="3"/>
  <c r="E21" i="3"/>
  <c r="E20" i="3"/>
  <c r="E19" i="3"/>
  <c r="E16" i="3"/>
  <c r="E11" i="3"/>
  <c r="E10" i="3"/>
  <c r="E9" i="3"/>
  <c r="E8" i="3"/>
  <c r="E7" i="3"/>
  <c r="E6" i="3"/>
  <c r="E95" i="2"/>
  <c r="E59" i="3" s="1"/>
  <c r="E93" i="2"/>
  <c r="E92" i="2"/>
  <c r="E91" i="2"/>
  <c r="E88" i="2"/>
  <c r="E87" i="2"/>
  <c r="E86" i="2"/>
  <c r="E85" i="2"/>
  <c r="E84" i="2"/>
  <c r="E83" i="2"/>
  <c r="E82" i="2"/>
  <c r="E81" i="2"/>
  <c r="E78" i="2"/>
  <c r="E77" i="2"/>
  <c r="E76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7" i="2"/>
  <c r="E56" i="2"/>
  <c r="E53" i="2"/>
  <c r="E52" i="2"/>
  <c r="E51" i="2"/>
  <c r="E50" i="2"/>
  <c r="E49" i="2"/>
  <c r="E48" i="2"/>
  <c r="E47" i="2"/>
  <c r="E46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6" i="2"/>
  <c r="E15" i="2"/>
  <c r="E14" i="2"/>
  <c r="E13" i="2"/>
  <c r="E12" i="2"/>
  <c r="E11" i="2"/>
  <c r="E10" i="2"/>
  <c r="E9" i="2"/>
  <c r="E5" i="2"/>
  <c r="E6" i="2" s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2" i="1"/>
  <c r="D61" i="1"/>
  <c r="D60" i="1"/>
  <c r="D58" i="1"/>
  <c r="D57" i="1"/>
  <c r="D56" i="1"/>
  <c r="D55" i="1"/>
  <c r="D54" i="1"/>
  <c r="D53" i="1"/>
  <c r="D52" i="1"/>
  <c r="D51" i="1"/>
  <c r="D50" i="1"/>
  <c r="D49" i="1"/>
  <c r="D48" i="1"/>
  <c r="D47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60" i="3" l="1"/>
</calcChain>
</file>

<file path=xl/sharedStrings.xml><?xml version="1.0" encoding="utf-8"?>
<sst xmlns="http://schemas.openxmlformats.org/spreadsheetml/2006/main" count="512" uniqueCount="338">
  <si>
    <t xml:space="preserve">Allegato n. 11 </t>
  </si>
  <si>
    <t>al D.Lgs 118/2011</t>
  </si>
  <si>
    <t>BILANCIO CONSOLIDATO</t>
  </si>
  <si>
    <t>Anno 2016</t>
  </si>
  <si>
    <t>Anno 2015</t>
  </si>
  <si>
    <t>riferimento</t>
  </si>
  <si>
    <t>CONTO ECONOMICO  CONSOLIDATO</t>
  </si>
  <si>
    <t>art.2425 cc</t>
  </si>
  <si>
    <t>DM 26/4/95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</si>
  <si>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</si>
  <si>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</si>
  <si>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</si>
  <si>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</si>
  <si>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a</t>
  </si>
  <si>
    <r>
      <t xml:space="preserve">Proventi da trasferimenti </t>
    </r>
    <r>
      <rPr>
        <i/>
        <sz val="10"/>
        <rFont val="Arial"/>
        <family val="2"/>
      </rPr>
      <t>correnti</t>
    </r>
  </si>
  <si>
    <t>A5c</t>
  </si>
  <si>
    <t>b</t>
  </si>
  <si>
    <t>Quota annuale di contributi agli investimenti</t>
  </si>
  <si>
    <t>E20c</t>
  </si>
  <si>
    <t>c</t>
  </si>
  <si>
    <t>Contributi agli investimenti</t>
  </si>
  <si>
    <t>Ricavi delle vendite e prestazioni e proventi da servizi pubblici</t>
  </si>
  <si>
    <t>A1</t>
  </si>
  <si>
    <t>A1a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</si>
  <si>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</si>
  <si>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</si>
  <si>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</si>
  <si>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</si>
  <si>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 xml:space="preserve">A2 </t>
  </si>
  <si>
    <t>A2</t>
  </si>
  <si>
    <t>Variazione dei lavori in corso su ordinazione</t>
  </si>
  <si>
    <t>A3</t>
  </si>
  <si>
    <t>Incrementi di immobilizzazioni per lavori interni</t>
  </si>
  <si>
    <t>A4</t>
  </si>
  <si>
    <t>Altri ricavi e proventi diversi</t>
  </si>
  <si>
    <t>A5</t>
  </si>
  <si>
    <t>A5 a e b</t>
  </si>
  <si>
    <t>totale componenti positivi della gestione A)</t>
  </si>
  <si>
    <t>B) COMPONENTI NEGATIVI DELLA GESTIONE</t>
  </si>
  <si>
    <t xml:space="preserve"> Acquisto di materie prime e/o beni di consumo</t>
  </si>
  <si>
    <t>B6</t>
  </si>
  <si>
    <t xml:space="preserve">Prestazioni di servizi </t>
  </si>
  <si>
    <t>B7</t>
  </si>
  <si>
    <r>
      <t xml:space="preserve">Utilizzo </t>
    </r>
    <r>
      <rPr>
        <sz val="11"/>
        <color theme="1"/>
        <rFont val="Calibri"/>
        <family val="2"/>
        <scheme val="minor"/>
      </rPr>
      <t>beni di terzi</t>
    </r>
  </si>
  <si>
    <t>B8</t>
  </si>
  <si>
    <t>Trasferimenti e contributi</t>
  </si>
  <si>
    <t>Trasferimenti correnti</t>
  </si>
  <si>
    <t>Contributi agli investimenti ad altre Amministrazioni pubb.</t>
  </si>
  <si>
    <t>Contributi agli investimenti ad altri soggetti</t>
  </si>
  <si>
    <t>Personale</t>
  </si>
  <si>
    <t>B9</t>
  </si>
  <si>
    <t>Ammortamenti e svalutazioni</t>
  </si>
  <si>
    <t>B10</t>
  </si>
  <si>
    <t xml:space="preserve"> </t>
  </si>
  <si>
    <t>Ammortamenti di immobilizzazioni Immateriali</t>
  </si>
  <si>
    <t>B10a</t>
  </si>
  <si>
    <t>Ammortamenti di immobilizzazioni materiali</t>
  </si>
  <si>
    <t>B10b</t>
  </si>
  <si>
    <t>Altre svalutazioni delle immobilizzazioni</t>
  </si>
  <si>
    <t>B10c</t>
  </si>
  <si>
    <t>d</t>
  </si>
  <si>
    <t>Svalutazione dei crediti</t>
  </si>
  <si>
    <t>B10d</t>
  </si>
  <si>
    <t>Variazioni nelle rimanenze di materie prime e/o beni di consumo (+/-)</t>
  </si>
  <si>
    <t>B11</t>
  </si>
  <si>
    <t>Accantonamenti per rischi</t>
  </si>
  <si>
    <t>B12</t>
  </si>
  <si>
    <t>Altri accantonamenti</t>
  </si>
  <si>
    <t>B13</t>
  </si>
  <si>
    <t>Oneri diversi di gestione</t>
  </si>
  <si>
    <t>B14</t>
  </si>
  <si>
    <t xml:space="preserve">totale componenti negativi della gestione B)  </t>
  </si>
  <si>
    <t>DIFFERENZA FRA COMP. POSITIVI E NEGATIVI DELLA GESTIONE ( A-B)</t>
  </si>
  <si>
    <t>C) PROVENTI ED ONERI FINANZIARI</t>
  </si>
  <si>
    <t>Proventi finanziari</t>
  </si>
  <si>
    <t>Proventi da partecipazioni</t>
  </si>
  <si>
    <t>C15</t>
  </si>
  <si>
    <t>da società controllate</t>
  </si>
  <si>
    <t>da società partecipate</t>
  </si>
  <si>
    <t>da altri soggetti</t>
  </si>
  <si>
    <t>Altri proventi finanziari</t>
  </si>
  <si>
    <t>C16</t>
  </si>
  <si>
    <t>Totale proventi finanziari</t>
  </si>
  <si>
    <t>Oneri finanziari</t>
  </si>
  <si>
    <t>Interessi ed altri oneri finanziari</t>
  </si>
  <si>
    <t>C17</t>
  </si>
  <si>
    <t>Interessi passivi</t>
  </si>
  <si>
    <t>Altri oneri finanziari</t>
  </si>
  <si>
    <t>Totale oneri finanziari</t>
  </si>
  <si>
    <t xml:space="preserve">totale (C) </t>
  </si>
  <si>
    <t>D) RETTIFICHE DI VALORE ATTIVITA' FINANZIARIE</t>
  </si>
  <si>
    <t xml:space="preserve">Rivalutazioni </t>
  </si>
  <si>
    <t>D18</t>
  </si>
  <si>
    <t>Svalutazioni</t>
  </si>
  <si>
    <t>D19</t>
  </si>
  <si>
    <t>totale (D)</t>
  </si>
  <si>
    <t>E) PROVENTI  ED ONERI STRAORDINARI</t>
  </si>
  <si>
    <t>Proventi straordinari</t>
  </si>
  <si>
    <t>E20</t>
  </si>
  <si>
    <r>
      <t>Proventi da permessi di costruire</t>
    </r>
    <r>
      <rPr>
        <b/>
        <sz val="10"/>
        <rFont val="Arial"/>
        <family val="2"/>
      </rPr>
      <t xml:space="preserve"> </t>
    </r>
  </si>
  <si>
    <t>Proventi da trasferimenti in conto capitale</t>
  </si>
  <si>
    <t>Sopravvenienze attive e insussistenze del passivo</t>
  </si>
  <si>
    <t>E20b</t>
  </si>
  <si>
    <t>Plusvalenze patrimoniali</t>
  </si>
  <si>
    <t>e</t>
  </si>
  <si>
    <t>Altri proventi straordinari</t>
  </si>
  <si>
    <t>totale proventi</t>
  </si>
  <si>
    <t>Oneri straordinari</t>
  </si>
  <si>
    <t>E21</t>
  </si>
  <si>
    <t>Trasferimenti in conto capitale</t>
  </si>
  <si>
    <t>Sopravvenienze passive e insussistenze dell'attivo</t>
  </si>
  <si>
    <t>E21b</t>
  </si>
  <si>
    <t>Minusvalenze patrimoniali</t>
  </si>
  <si>
    <t>E21a</t>
  </si>
  <si>
    <t xml:space="preserve">Altri oneri straordinari </t>
  </si>
  <si>
    <t>E21d</t>
  </si>
  <si>
    <t xml:space="preserve">totale oneri </t>
  </si>
  <si>
    <t>Totale (E) (E20-E21)</t>
  </si>
  <si>
    <t xml:space="preserve">RISULTATO PRIMA DELLE IMPOSTE  (A-B+-C+-D+-E)  </t>
  </si>
  <si>
    <t>Imposte (*)</t>
  </si>
  <si>
    <t>RISULTATO DELL'ESERCIZIO (comprensivo della quota di pertinenza di terzi)</t>
  </si>
  <si>
    <t>Risultato dell'esercizio di pertinenza di terzi</t>
  </si>
  <si>
    <t>(*)</t>
  </si>
  <si>
    <t>Per gli enti in contabilità finanziaria la voce si riferisce all'IRAP.</t>
  </si>
  <si>
    <t>STATO PATRIMONIALE CONSOLIDATO (ATTIVO)</t>
  </si>
  <si>
    <t>art.2424 CC</t>
  </si>
  <si>
    <t>A) CREDITI vs.LO STATO ED ALTRE AMMINISTRAZIONI PUBBLICHE PER LA PARTECIPAZIONE AL FONDO DI DOTAZIONE</t>
  </si>
  <si>
    <t>A</t>
  </si>
  <si>
    <t>TOTALE CREDITI vs PARTECIPANTI (A)</t>
  </si>
  <si>
    <t>B) IMMOBILIZZAZIONI</t>
  </si>
  <si>
    <t>I</t>
  </si>
  <si>
    <t xml:space="preserve"> Immobilizzazioni immateriali</t>
  </si>
  <si>
    <t>BI</t>
  </si>
  <si>
    <t>costi di impianto e di ampliamento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</si>
  <si>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</si>
  <si>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</si>
  <si>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</si>
  <si>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</si>
  <si>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</si>
  <si>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</si>
  <si>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</si>
  <si>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</si>
  <si>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</si>
  <si>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immobilizzazioni in corso ed acconti</t>
  </si>
  <si>
    <t>BI6</t>
  </si>
  <si>
    <t>altre</t>
  </si>
  <si>
    <t>BI7</t>
  </si>
  <si>
    <t>Totale immobilizzazioni immateriali</t>
  </si>
  <si>
    <t>Immobilizzazioni materiali (3)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</si>
  <si>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</si>
  <si>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</si>
  <si>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</si>
  <si>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</si>
  <si>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</si>
  <si>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</si>
  <si>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</si>
  <si>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</si>
  <si>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</si>
  <si>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</si>
  <si>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</si>
  <si>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Altre immobilizzazioni materiali (3)</t>
  </si>
  <si>
    <t>2.1</t>
  </si>
  <si>
    <t xml:space="preserve">Terreni </t>
  </si>
  <si>
    <t>BII1</t>
  </si>
  <si>
    <t>di cui in leasing finanziario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</si>
  <si>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</si>
  <si>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</si>
  <si>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</si>
  <si>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</si>
  <si>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</si>
  <si>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</si>
  <si>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</si>
  <si>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</si>
  <si>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</si>
  <si>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</si>
  <si>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</si>
  <si>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</si>
  <si>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</si>
  <si>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</si>
  <si>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</t>
  </si>
  <si>
    <t>Diritti reali di godimento</t>
  </si>
  <si>
    <t>2.99</t>
  </si>
  <si>
    <t>Altri beni materiali</t>
  </si>
  <si>
    <t>Immobilizzazioni in corso ed acconti</t>
  </si>
  <si>
    <t>BII5</t>
  </si>
  <si>
    <t>Totale immobilizzazioni materiali</t>
  </si>
  <si>
    <t>IV</t>
  </si>
  <si>
    <t>Immobilizzazioni Finanziarie (1)</t>
  </si>
  <si>
    <t xml:space="preserve">Partecipazioni in </t>
  </si>
  <si>
    <t>BIII1</t>
  </si>
  <si>
    <t>imprese controllate</t>
  </si>
  <si>
    <t>BIII1a</t>
  </si>
  <si>
    <t>imprese partecipate</t>
  </si>
  <si>
    <t>BIII1b</t>
  </si>
  <si>
    <t>altri soggetti</t>
  </si>
  <si>
    <t>Crediti verso</t>
  </si>
  <si>
    <t>BIII2</t>
  </si>
  <si>
    <t>altre amministrazioni pubbliche</t>
  </si>
  <si>
    <t>BIII2a</t>
  </si>
  <si>
    <t>imprese  partecipate</t>
  </si>
  <si>
    <t>BIII2b</t>
  </si>
  <si>
    <t xml:space="preserve">altri soggetti </t>
  </si>
  <si>
    <t>BIII2c BIII2d</t>
  </si>
  <si>
    <t>BIII2d</t>
  </si>
  <si>
    <t>Altri titoli</t>
  </si>
  <si>
    <t>BIII3</t>
  </si>
  <si>
    <t>Totale immobilizzazioni finanziarie</t>
  </si>
  <si>
    <t>TOTALE IMMOBILIZZAZIONI (B)</t>
  </si>
  <si>
    <t>C) ATTIVO CIRCOLANTE</t>
  </si>
  <si>
    <t>Rimanenze</t>
  </si>
  <si>
    <t>CI</t>
  </si>
  <si>
    <t>Totale</t>
  </si>
  <si>
    <t>Crediti       (2)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</si>
  <si>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</si>
  <si>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</si>
  <si>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</si>
  <si>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</si>
  <si>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</si>
  <si>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</si>
  <si>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 xml:space="preserve">                                                                                                </t>
  </si>
  <si>
    <t>CII2</t>
  </si>
  <si>
    <t>CII3</t>
  </si>
  <si>
    <t>verso altri soggetti</t>
  </si>
  <si>
    <t>Verso clienti ed utenti</t>
  </si>
  <si>
    <t>CII1</t>
  </si>
  <si>
    <t xml:space="preserve">Altri Crediti </t>
  </si>
  <si>
    <t>CII5</t>
  </si>
  <si>
    <t>verso l'erario</t>
  </si>
  <si>
    <t>per attività svolta per c/terzi</t>
  </si>
  <si>
    <t>altri</t>
  </si>
  <si>
    <t>Totale crediti</t>
  </si>
  <si>
    <t>ATTIVITA' FINANZIARIE CHE NON COSTITUISCONO IMMOBILIZZI</t>
  </si>
  <si>
    <t>partecipazioni</t>
  </si>
  <si>
    <t>CIII1,2,3,4,5</t>
  </si>
  <si>
    <t>CIII1,2,3</t>
  </si>
  <si>
    <t>altri titoli</t>
  </si>
  <si>
    <t>CIII6</t>
  </si>
  <si>
    <t>CIII5</t>
  </si>
  <si>
    <t>Totale attività finanziarie che non costituiscono immobilizzi</t>
  </si>
  <si>
    <t>DISPONIBILITA' LIQUIDE</t>
  </si>
  <si>
    <t>Conto di tesoreria</t>
  </si>
  <si>
    <t>Istituto tesoriere</t>
  </si>
  <si>
    <t>CIV1a</t>
  </si>
  <si>
    <t>presso Banca d'Italia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</si>
  <si>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</si>
  <si>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</si>
  <si>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</si>
  <si>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</si>
  <si>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</si>
  <si>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</si>
  <si>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</si>
  <si>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</si>
  <si>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</si>
  <si>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</si>
  <si>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D</t>
  </si>
  <si>
    <t>Risconti attivi</t>
  </si>
  <si>
    <t>TOTALE RATEI E RISCONTI  D)</t>
  </si>
  <si>
    <t xml:space="preserve">TOTALE DELL'ATTIVO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</si>
  <si>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</si>
  <si>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</si>
  <si>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</si>
  <si>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>STATO PATRIMONIALE CONSOLIDATO (PASSIVO)</t>
  </si>
  <si>
    <t>A) PATRIMONIO NETTO</t>
  </si>
  <si>
    <t>Fondo di dotazione</t>
  </si>
  <si>
    <t>AI</t>
  </si>
  <si>
    <t xml:space="preserve">Riserve </t>
  </si>
  <si>
    <t>da risultato economico di esercizi precedenti</t>
  </si>
  <si>
    <t>AIV, AV, AVI, AVII, AVII</t>
  </si>
  <si>
    <t>da capitale</t>
  </si>
  <si>
    <t>AII, AIII</t>
  </si>
  <si>
    <t>da permessi di costruire</t>
  </si>
  <si>
    <t>Risultato economico dell'esercizio</t>
  </si>
  <si>
    <t>AIX</t>
  </si>
  <si>
    <t>Patrimonio netto comprensivo della quota di pertinenza di terzi</t>
  </si>
  <si>
    <t>Fondo di dotazione e riserve di pertinenza di terzi</t>
  </si>
  <si>
    <t>Risultato economico dell'esercizio di pertinenza di terzi</t>
  </si>
  <si>
    <t>Patrimonio netto di pertinenza di terzi</t>
  </si>
  <si>
    <t>TOTALE PATRIMONIO NETTO (A)</t>
  </si>
  <si>
    <t>B) FONDI PER RISCHI ED ONERI</t>
  </si>
  <si>
    <t>per trattamento di quiescenza</t>
  </si>
  <si>
    <t>B1</t>
  </si>
  <si>
    <t>per imposte</t>
  </si>
  <si>
    <t>B2</t>
  </si>
  <si>
    <t>B3</t>
  </si>
  <si>
    <t>fondo di consolidamento per rischi e oneri futuri</t>
  </si>
  <si>
    <t>TOTALE FONDI RISCHI ED ONERI (B)</t>
  </si>
  <si>
    <t>C)TRATTAMENTO DI FINE RAPPORTO</t>
  </si>
  <si>
    <t>C</t>
  </si>
  <si>
    <t>TOTALE T.F.R. (C)</t>
  </si>
  <si>
    <t>D) DEBITI   (1)</t>
  </si>
  <si>
    <t>Debiti da finanziamento</t>
  </si>
  <si>
    <t xml:space="preserve">a </t>
  </si>
  <si>
    <t>prestiti obbligazionari</t>
  </si>
  <si>
    <t>D1e D2</t>
  </si>
  <si>
    <t>D1</t>
  </si>
  <si>
    <t>v/ altre amministrazioni pubbliche</t>
  </si>
  <si>
    <t>verso banche e tesoriere</t>
  </si>
  <si>
    <t>D4</t>
  </si>
  <si>
    <t>D3 e D4</t>
  </si>
  <si>
    <t>verso altri finanziatori</t>
  </si>
  <si>
    <t>D5</t>
  </si>
  <si>
    <t>Debiti verso fornitori</t>
  </si>
  <si>
    <t>D7</t>
  </si>
  <si>
    <t>D6</t>
  </si>
  <si>
    <t>Acconti</t>
  </si>
  <si>
    <t>Debiti per trasferimenti e contributi</t>
  </si>
  <si>
    <t>enti finanziati dal servizio sanitario nazionale</t>
  </si>
  <si>
    <t>D9</t>
  </si>
  <si>
    <t>D8</t>
  </si>
  <si>
    <t>D10</t>
  </si>
  <si>
    <t xml:space="preserve">altri debiti </t>
  </si>
  <si>
    <t>D12,D13,D14</t>
  </si>
  <si>
    <t>D11,D12,D13</t>
  </si>
  <si>
    <t>tributari</t>
  </si>
  <si>
    <t>verso istituti di previdenza e sicurezza sociale</t>
  </si>
  <si>
    <t>per attività svolta per c/terzi (2)</t>
  </si>
  <si>
    <t>TOTALE DEBITI ( D)</t>
  </si>
  <si>
    <t>E) RATEI E RISCONTI E CONTRIBUTI AGLI INVESTIMENTI</t>
  </si>
  <si>
    <t xml:space="preserve">Ratei passivi </t>
  </si>
  <si>
    <t>E</t>
  </si>
  <si>
    <t>Risconti passivi</t>
  </si>
  <si>
    <t xml:space="preserve">Contributi agli investimenti </t>
  </si>
  <si>
    <t>da altre amministrazioni pubbliche</t>
  </si>
  <si>
    <t>Concessioni pluriennali</t>
  </si>
  <si>
    <t>Altri risconti passivi</t>
  </si>
  <si>
    <t>TOTALE RATEI E RISCONTI (E)</t>
  </si>
  <si>
    <t>TOTALE DEL PASSIVO</t>
  </si>
  <si>
    <t>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</si>
  <si>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</si>
  <si>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</si>
  <si>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</si>
  <si>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</si>
  <si>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</si>
  <si>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</si>
  <si>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</si>
  <si>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TOTALE CONTI D'ORDINE</t>
  </si>
  <si>
    <t>(1) con separata indicazione degli importi esigibili oltre l'esercizio successivo</t>
  </si>
  <si>
    <t>(2) Non comprende debiti derivanti dall'attività di sostituto di imposta. I debiti derivanti da tale attività sono considerati nelle voci 5 a) e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</si>
</sst>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  <numFmt numFmtId="167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trike/>
      <sz val="10"/>
      <name val="Arial"/>
      <family val="2"/>
    </font>
    <font>
      <b/>
      <u/>
      <sz val="11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02">
    <xf numFmtId="0" fontId="0" fillId="0" borderId="0" xfId="0"/>
    <xf numFmtId="0" fontId="3" fillId="2" borderId="0" xfId="2" applyFont="1" applyFill="1" applyBorder="1" applyAlignment="1">
      <alignment horizontal="right" vertical="top"/>
    </xf>
    <xf numFmtId="0" fontId="4" fillId="2" borderId="0" xfId="3" applyFill="1"/>
    <xf numFmtId="165" fontId="4" fillId="2" borderId="0" xfId="1" applyNumberFormat="1" applyFont="1" applyFill="1"/>
    <xf numFmtId="0" fontId="3" fillId="2" borderId="0" xfId="2" applyFont="1" applyFill="1" applyBorder="1" applyAlignment="1">
      <alignment horizontal="right" vertical="top"/>
    </xf>
    <xf numFmtId="0" fontId="5" fillId="2" borderId="1" xfId="3" applyFont="1" applyFill="1" applyBorder="1" applyAlignment="1">
      <alignment horizontal="center"/>
    </xf>
    <xf numFmtId="0" fontId="4" fillId="2" borderId="2" xfId="3" applyFill="1" applyBorder="1"/>
    <xf numFmtId="0" fontId="4" fillId="2" borderId="3" xfId="3" applyFill="1" applyBorder="1"/>
    <xf numFmtId="165" fontId="6" fillId="2" borderId="4" xfId="1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4" xfId="3" applyFont="1" applyFill="1" applyBorder="1"/>
    <xf numFmtId="0" fontId="6" fillId="2" borderId="5" xfId="3" applyFont="1" applyFill="1" applyBorder="1"/>
    <xf numFmtId="0" fontId="4" fillId="2" borderId="6" xfId="3" applyFill="1" applyBorder="1"/>
    <xf numFmtId="0" fontId="4" fillId="2" borderId="1" xfId="3" applyFill="1" applyBorder="1"/>
    <xf numFmtId="0" fontId="6" fillId="2" borderId="1" xfId="3" applyFont="1" applyFill="1" applyBorder="1"/>
    <xf numFmtId="165" fontId="6" fillId="2" borderId="7" xfId="1" applyNumberFormat="1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/>
    <xf numFmtId="0" fontId="6" fillId="2" borderId="9" xfId="3" applyFont="1" applyFill="1" applyBorder="1"/>
    <xf numFmtId="0" fontId="4" fillId="2" borderId="10" xfId="3" applyFill="1" applyBorder="1"/>
    <xf numFmtId="0" fontId="4" fillId="2" borderId="0" xfId="3" applyFill="1" applyBorder="1"/>
    <xf numFmtId="165" fontId="4" fillId="2" borderId="11" xfId="1" applyNumberFormat="1" applyFont="1" applyFill="1" applyBorder="1" applyAlignment="1">
      <alignment horizontal="center"/>
    </xf>
    <xf numFmtId="0" fontId="4" fillId="2" borderId="11" xfId="3" applyFill="1" applyBorder="1" applyAlignment="1">
      <alignment horizontal="center"/>
    </xf>
    <xf numFmtId="0" fontId="4" fillId="2" borderId="12" xfId="3" applyFill="1" applyBorder="1" applyAlignment="1">
      <alignment horizontal="center"/>
    </xf>
    <xf numFmtId="0" fontId="4" fillId="2" borderId="13" xfId="3" applyFill="1" applyBorder="1"/>
    <xf numFmtId="0" fontId="4" fillId="2" borderId="14" xfId="3" applyFill="1" applyBorder="1"/>
    <xf numFmtId="0" fontId="7" fillId="2" borderId="0" xfId="3" applyFont="1" applyFill="1" applyBorder="1"/>
    <xf numFmtId="165" fontId="4" fillId="2" borderId="11" xfId="1" applyNumberFormat="1" applyFont="1" applyFill="1" applyBorder="1"/>
    <xf numFmtId="0" fontId="4" fillId="2" borderId="11" xfId="3" applyFill="1" applyBorder="1"/>
    <xf numFmtId="0" fontId="4" fillId="2" borderId="12" xfId="3" applyFill="1" applyBorder="1"/>
    <xf numFmtId="0" fontId="4" fillId="2" borderId="13" xfId="3" applyFont="1" applyFill="1" applyBorder="1"/>
    <xf numFmtId="0" fontId="4" fillId="2" borderId="0" xfId="3" applyFont="1" applyFill="1" applyBorder="1"/>
    <xf numFmtId="165" fontId="4" fillId="2" borderId="15" xfId="1" applyNumberFormat="1" applyFont="1" applyFill="1" applyBorder="1"/>
    <xf numFmtId="166" fontId="4" fillId="2" borderId="15" xfId="3" applyNumberFormat="1" applyFill="1" applyBorder="1"/>
    <xf numFmtId="0" fontId="4" fillId="2" borderId="16" xfId="3" applyFill="1" applyBorder="1"/>
    <xf numFmtId="0" fontId="4" fillId="2" borderId="14" xfId="3" applyFont="1" applyFill="1" applyBorder="1"/>
    <xf numFmtId="0" fontId="8" fillId="2" borderId="0" xfId="3" applyFont="1" applyFill="1" applyBorder="1"/>
    <xf numFmtId="0" fontId="9" fillId="2" borderId="14" xfId="4" applyFont="1" applyFill="1" applyBorder="1"/>
    <xf numFmtId="0" fontId="8" fillId="2" borderId="0" xfId="4" applyFont="1" applyFill="1" applyBorder="1"/>
    <xf numFmtId="0" fontId="4" fillId="2" borderId="0" xfId="3" applyFont="1" applyFill="1" applyBorder="1" applyAlignment="1">
      <alignment wrapText="1"/>
    </xf>
    <xf numFmtId="0" fontId="6" fillId="2" borderId="0" xfId="3" applyFont="1" applyFill="1" applyBorder="1" applyAlignment="1">
      <alignment horizontal="right"/>
    </xf>
    <xf numFmtId="165" fontId="6" fillId="2" borderId="17" xfId="1" applyNumberFormat="1" applyFont="1" applyFill="1" applyBorder="1"/>
    <xf numFmtId="166" fontId="6" fillId="2" borderId="17" xfId="5" applyFont="1" applyFill="1" applyBorder="1"/>
    <xf numFmtId="166" fontId="6" fillId="2" borderId="18" xfId="3" applyNumberFormat="1" applyFont="1" applyFill="1" applyBorder="1"/>
    <xf numFmtId="166" fontId="4" fillId="2" borderId="15" xfId="5" applyFill="1" applyBorder="1"/>
    <xf numFmtId="0" fontId="4" fillId="2" borderId="0" xfId="3" applyFill="1" applyBorder="1" applyAlignment="1">
      <alignment horizontal="left" vertical="top" wrapText="1"/>
    </xf>
    <xf numFmtId="166" fontId="4" fillId="2" borderId="15" xfId="5" applyFont="1" applyFill="1" applyBorder="1"/>
    <xf numFmtId="166" fontId="4" fillId="2" borderId="16" xfId="5" applyFont="1" applyFill="1" applyBorder="1"/>
    <xf numFmtId="0" fontId="6" fillId="2" borderId="0" xfId="3" applyFont="1" applyFill="1" applyBorder="1" applyAlignment="1">
      <alignment horizontal="center" wrapText="1"/>
    </xf>
    <xf numFmtId="165" fontId="4" fillId="2" borderId="19" xfId="1" applyNumberFormat="1" applyFont="1" applyFill="1" applyBorder="1"/>
    <xf numFmtId="166" fontId="4" fillId="2" borderId="19" xfId="5" applyFill="1" applyBorder="1"/>
    <xf numFmtId="0" fontId="4" fillId="2" borderId="20" xfId="3" applyFill="1" applyBorder="1"/>
    <xf numFmtId="0" fontId="10" fillId="2" borderId="0" xfId="3" applyFont="1" applyFill="1" applyBorder="1"/>
    <xf numFmtId="165" fontId="4" fillId="2" borderId="21" xfId="1" applyNumberFormat="1" applyFont="1" applyFill="1" applyBorder="1"/>
    <xf numFmtId="166" fontId="4" fillId="2" borderId="21" xfId="5" applyFill="1" applyBorder="1"/>
    <xf numFmtId="0" fontId="4" fillId="2" borderId="22" xfId="3" applyFill="1" applyBorder="1"/>
    <xf numFmtId="0" fontId="11" fillId="2" borderId="0" xfId="3" applyFont="1" applyFill="1" applyBorder="1"/>
    <xf numFmtId="165" fontId="4" fillId="2" borderId="23" xfId="1" applyNumberFormat="1" applyFont="1" applyFill="1" applyBorder="1"/>
    <xf numFmtId="166" fontId="4" fillId="2" borderId="23" xfId="5" applyFill="1" applyBorder="1"/>
    <xf numFmtId="0" fontId="4" fillId="2" borderId="24" xfId="3" applyFill="1" applyBorder="1"/>
    <xf numFmtId="0" fontId="6" fillId="2" borderId="0" xfId="3" applyFont="1" applyFill="1" applyBorder="1" applyAlignment="1">
      <alignment horizontal="left"/>
    </xf>
    <xf numFmtId="165" fontId="6" fillId="2" borderId="15" xfId="1" applyNumberFormat="1" applyFont="1" applyFill="1" applyBorder="1"/>
    <xf numFmtId="166" fontId="6" fillId="2" borderId="15" xfId="5" applyFont="1" applyFill="1" applyBorder="1"/>
    <xf numFmtId="166" fontId="6" fillId="2" borderId="16" xfId="3" applyNumberFormat="1" applyFont="1" applyFill="1" applyBorder="1"/>
    <xf numFmtId="0" fontId="4" fillId="2" borderId="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right"/>
    </xf>
    <xf numFmtId="165" fontId="6" fillId="2" borderId="21" xfId="1" applyNumberFormat="1" applyFont="1" applyFill="1" applyBorder="1"/>
    <xf numFmtId="166" fontId="6" fillId="2" borderId="21" xfId="5" applyFont="1" applyFill="1" applyBorder="1"/>
    <xf numFmtId="166" fontId="4" fillId="2" borderId="22" xfId="3" applyNumberFormat="1" applyFill="1" applyBorder="1"/>
    <xf numFmtId="166" fontId="4" fillId="2" borderId="24" xfId="3" applyNumberFormat="1" applyFill="1" applyBorder="1"/>
    <xf numFmtId="166" fontId="4" fillId="2" borderId="25" xfId="5" applyFill="1" applyBorder="1"/>
    <xf numFmtId="165" fontId="4" fillId="2" borderId="17" xfId="1" applyNumberFormat="1" applyFont="1" applyFill="1" applyBorder="1"/>
    <xf numFmtId="166" fontId="4" fillId="2" borderId="17" xfId="5" applyFill="1" applyBorder="1"/>
    <xf numFmtId="0" fontId="4" fillId="2" borderId="18" xfId="3" applyFill="1" applyBorder="1"/>
    <xf numFmtId="0" fontId="4" fillId="2" borderId="0" xfId="3" applyFont="1" applyFill="1" applyBorder="1" applyAlignment="1">
      <alignment horizontal="left" wrapText="1"/>
    </xf>
    <xf numFmtId="0" fontId="6" fillId="2" borderId="0" xfId="3" applyFont="1" applyFill="1" applyBorder="1" applyAlignment="1">
      <alignment wrapText="1"/>
    </xf>
    <xf numFmtId="165" fontId="4" fillId="2" borderId="26" xfId="1" applyNumberFormat="1" applyFont="1" applyFill="1" applyBorder="1"/>
    <xf numFmtId="166" fontId="4" fillId="2" borderId="26" xfId="5" applyFont="1" applyFill="1" applyBorder="1"/>
    <xf numFmtId="0" fontId="4" fillId="2" borderId="27" xfId="3" applyFill="1" applyBorder="1"/>
    <xf numFmtId="0" fontId="4" fillId="2" borderId="28" xfId="3" applyFill="1" applyBorder="1"/>
    <xf numFmtId="0" fontId="6" fillId="2" borderId="1" xfId="3" applyFont="1" applyFill="1" applyBorder="1" applyAlignment="1">
      <alignment wrapText="1"/>
    </xf>
    <xf numFmtId="166" fontId="4" fillId="2" borderId="29" xfId="5" applyFont="1" applyFill="1" applyBorder="1"/>
    <xf numFmtId="0" fontId="4" fillId="2" borderId="30" xfId="3" applyFill="1" applyBorder="1"/>
    <xf numFmtId="0" fontId="4" fillId="2" borderId="0" xfId="3" quotePrefix="1" applyFill="1"/>
    <xf numFmtId="0" fontId="12" fillId="2" borderId="0" xfId="2" applyFont="1" applyFill="1" applyBorder="1" applyAlignment="1">
      <alignment horizontal="right" vertical="top"/>
    </xf>
    <xf numFmtId="0" fontId="4" fillId="2" borderId="0" xfId="3" applyFont="1" applyFill="1"/>
    <xf numFmtId="0" fontId="12" fillId="2" borderId="0" xfId="2" applyFont="1" applyFill="1" applyBorder="1" applyAlignment="1">
      <alignment horizontal="right" vertical="top"/>
    </xf>
    <xf numFmtId="0" fontId="4" fillId="2" borderId="2" xfId="3" applyFont="1" applyFill="1" applyBorder="1" applyAlignment="1">
      <alignment horizontal="right"/>
    </xf>
    <xf numFmtId="0" fontId="4" fillId="2" borderId="3" xfId="3" applyFont="1" applyFill="1" applyBorder="1"/>
    <xf numFmtId="0" fontId="4" fillId="2" borderId="10" xfId="3" applyFont="1" applyFill="1" applyBorder="1"/>
    <xf numFmtId="0" fontId="6" fillId="2" borderId="3" xfId="3" applyFont="1" applyFill="1" applyBorder="1"/>
    <xf numFmtId="0" fontId="4" fillId="2" borderId="6" xfId="3" applyFont="1" applyFill="1" applyBorder="1" applyAlignment="1">
      <alignment horizontal="right"/>
    </xf>
    <xf numFmtId="0" fontId="4" fillId="2" borderId="1" xfId="3" applyFont="1" applyFill="1" applyBorder="1"/>
    <xf numFmtId="0" fontId="4" fillId="2" borderId="28" xfId="3" applyFont="1" applyFill="1" applyBorder="1"/>
    <xf numFmtId="0" fontId="6" fillId="2" borderId="7" xfId="3" applyFont="1" applyFill="1" applyBorder="1"/>
    <xf numFmtId="0" fontId="6" fillId="2" borderId="31" xfId="3" applyFont="1" applyFill="1" applyBorder="1"/>
    <xf numFmtId="0" fontId="4" fillId="2" borderId="13" xfId="3" applyFont="1" applyFill="1" applyBorder="1" applyAlignment="1">
      <alignment horizontal="right"/>
    </xf>
    <xf numFmtId="0" fontId="13" fillId="2" borderId="0" xfId="3" applyFont="1" applyFill="1" applyBorder="1" applyAlignment="1">
      <alignment wrapText="1"/>
    </xf>
    <xf numFmtId="165" fontId="4" fillId="2" borderId="11" xfId="1" applyNumberFormat="1" applyFont="1" applyFill="1" applyBorder="1" applyAlignment="1">
      <alignment horizontal="left" wrapText="1"/>
    </xf>
    <xf numFmtId="0" fontId="4" fillId="2" borderId="11" xfId="3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left"/>
    </xf>
    <xf numFmtId="0" fontId="14" fillId="2" borderId="32" xfId="4" applyFont="1" applyFill="1" applyBorder="1" applyAlignment="1">
      <alignment horizontal="right" wrapText="1"/>
    </xf>
    <xf numFmtId="165" fontId="14" fillId="2" borderId="21" xfId="1" applyNumberFormat="1" applyFont="1" applyFill="1" applyBorder="1" applyAlignment="1">
      <alignment horizontal="center"/>
    </xf>
    <xf numFmtId="166" fontId="14" fillId="2" borderId="21" xfId="6" applyFont="1" applyFill="1" applyBorder="1" applyAlignment="1">
      <alignment horizontal="center"/>
    </xf>
    <xf numFmtId="166" fontId="14" fillId="2" borderId="22" xfId="4" applyNumberFormat="1" applyFont="1" applyFill="1" applyBorder="1" applyAlignment="1">
      <alignment horizontal="center"/>
    </xf>
    <xf numFmtId="0" fontId="14" fillId="2" borderId="0" xfId="4" applyFont="1" applyFill="1" applyBorder="1"/>
    <xf numFmtId="0" fontId="4" fillId="2" borderId="11" xfId="3" applyFont="1" applyFill="1" applyBorder="1"/>
    <xf numFmtId="0" fontId="4" fillId="2" borderId="12" xfId="3" applyFont="1" applyFill="1" applyBorder="1"/>
    <xf numFmtId="0" fontId="4" fillId="2" borderId="16" xfId="3" applyFont="1" applyFill="1" applyBorder="1"/>
    <xf numFmtId="0" fontId="15" fillId="2" borderId="13" xfId="4" applyFont="1" applyFill="1" applyBorder="1" applyAlignment="1">
      <alignment horizontal="right"/>
    </xf>
    <xf numFmtId="0" fontId="15" fillId="2" borderId="0" xfId="4" applyFont="1" applyFill="1" applyBorder="1"/>
    <xf numFmtId="0" fontId="15" fillId="2" borderId="14" xfId="4" applyFont="1" applyFill="1" applyBorder="1"/>
    <xf numFmtId="0" fontId="14" fillId="2" borderId="0" xfId="4" applyFont="1" applyFill="1" applyBorder="1" applyAlignment="1">
      <alignment horizontal="right"/>
    </xf>
    <xf numFmtId="165" fontId="6" fillId="2" borderId="21" xfId="1" applyNumberFormat="1" applyFont="1" applyFill="1" applyBorder="1" applyAlignment="1">
      <alignment horizontal="center"/>
    </xf>
    <xf numFmtId="166" fontId="15" fillId="2" borderId="21" xfId="6" applyFont="1" applyFill="1" applyBorder="1" applyAlignment="1">
      <alignment horizontal="center"/>
    </xf>
    <xf numFmtId="0" fontId="15" fillId="2" borderId="22" xfId="4" applyFont="1" applyFill="1" applyBorder="1" applyAlignment="1">
      <alignment horizontal="center"/>
    </xf>
    <xf numFmtId="0" fontId="4" fillId="2" borderId="13" xfId="3" applyFont="1" applyFill="1" applyBorder="1" applyAlignment="1">
      <alignment horizontal="right" wrapText="1"/>
    </xf>
    <xf numFmtId="0" fontId="4" fillId="2" borderId="14" xfId="3" applyFont="1" applyFill="1" applyBorder="1" applyAlignment="1">
      <alignment wrapText="1"/>
    </xf>
    <xf numFmtId="0" fontId="11" fillId="2" borderId="0" xfId="3" applyFont="1" applyFill="1" applyBorder="1" applyAlignment="1">
      <alignment wrapText="1"/>
    </xf>
    <xf numFmtId="165" fontId="6" fillId="2" borderId="11" xfId="1" applyNumberFormat="1" applyFont="1" applyFill="1" applyBorder="1"/>
    <xf numFmtId="0" fontId="15" fillId="2" borderId="13" xfId="4" applyFont="1" applyFill="1" applyBorder="1" applyAlignment="1">
      <alignment horizontal="right" wrapText="1"/>
    </xf>
    <xf numFmtId="0" fontId="15" fillId="2" borderId="14" xfId="4" applyFont="1" applyFill="1" applyBorder="1" applyAlignment="1">
      <alignment wrapText="1"/>
    </xf>
    <xf numFmtId="0" fontId="15" fillId="2" borderId="0" xfId="4" applyFont="1" applyFill="1" applyBorder="1" applyAlignment="1">
      <alignment wrapText="1"/>
    </xf>
    <xf numFmtId="0" fontId="15" fillId="2" borderId="11" xfId="4" applyFont="1" applyFill="1" applyBorder="1"/>
    <xf numFmtId="0" fontId="15" fillId="2" borderId="16" xfId="4" applyFont="1" applyFill="1" applyBorder="1"/>
    <xf numFmtId="0" fontId="8" fillId="2" borderId="0" xfId="3" applyFont="1" applyFill="1" applyBorder="1" applyAlignment="1">
      <alignment wrapText="1"/>
    </xf>
    <xf numFmtId="0" fontId="4" fillId="2" borderId="13" xfId="3" quotePrefix="1" applyFont="1" applyFill="1" applyBorder="1" applyAlignment="1">
      <alignment horizontal="right" wrapText="1"/>
    </xf>
    <xf numFmtId="0" fontId="15" fillId="2" borderId="13" xfId="4" quotePrefix="1" applyFont="1" applyFill="1" applyBorder="1" applyAlignment="1">
      <alignment horizontal="right" wrapText="1"/>
    </xf>
    <xf numFmtId="166" fontId="4" fillId="2" borderId="21" xfId="3" applyNumberFormat="1" applyFont="1" applyFill="1" applyBorder="1"/>
    <xf numFmtId="166" fontId="4" fillId="2" borderId="33" xfId="3" applyNumberFormat="1" applyFont="1" applyFill="1" applyBorder="1"/>
    <xf numFmtId="0" fontId="6" fillId="2" borderId="14" xfId="3" applyFont="1" applyFill="1" applyBorder="1" applyAlignment="1">
      <alignment horizontal="right"/>
    </xf>
    <xf numFmtId="165" fontId="6" fillId="2" borderId="23" xfId="1" applyNumberFormat="1" applyFont="1" applyFill="1" applyBorder="1"/>
    <xf numFmtId="166" fontId="4" fillId="2" borderId="23" xfId="3" applyNumberFormat="1" applyFont="1" applyFill="1" applyBorder="1"/>
    <xf numFmtId="166" fontId="4" fillId="2" borderId="24" xfId="3" applyNumberFormat="1" applyFont="1" applyFill="1" applyBorder="1"/>
    <xf numFmtId="0" fontId="4" fillId="2" borderId="34" xfId="3" applyFont="1" applyFill="1" applyBorder="1" applyAlignment="1">
      <alignment horizontal="right"/>
    </xf>
    <xf numFmtId="0" fontId="4" fillId="2" borderId="35" xfId="3" applyFont="1" applyFill="1" applyBorder="1"/>
    <xf numFmtId="0" fontId="4" fillId="2" borderId="36" xfId="3" applyFont="1" applyFill="1" applyBorder="1"/>
    <xf numFmtId="0" fontId="6" fillId="2" borderId="35" xfId="3" applyFont="1" applyFill="1" applyBorder="1" applyAlignment="1">
      <alignment horizontal="right"/>
    </xf>
    <xf numFmtId="166" fontId="6" fillId="2" borderId="21" xfId="3" applyNumberFormat="1" applyFont="1" applyFill="1" applyBorder="1"/>
    <xf numFmtId="166" fontId="6" fillId="2" borderId="22" xfId="3" applyNumberFormat="1" applyFont="1" applyFill="1" applyBorder="1"/>
    <xf numFmtId="166" fontId="4" fillId="2" borderId="22" xfId="3" applyNumberFormat="1" applyFont="1" applyFill="1" applyBorder="1"/>
    <xf numFmtId="0" fontId="15" fillId="2" borderId="0" xfId="4" applyFont="1" applyFill="1" applyBorder="1" applyAlignment="1">
      <alignment horizontal="left"/>
    </xf>
    <xf numFmtId="0" fontId="6" fillId="2" borderId="32" xfId="3" applyFont="1" applyFill="1" applyBorder="1" applyAlignment="1">
      <alignment horizontal="right"/>
    </xf>
    <xf numFmtId="0" fontId="6" fillId="2" borderId="0" xfId="3" applyFont="1" applyFill="1" applyBorder="1"/>
    <xf numFmtId="165" fontId="4" fillId="2" borderId="37" xfId="1" applyNumberFormat="1" applyFont="1" applyFill="1" applyBorder="1"/>
    <xf numFmtId="166" fontId="4" fillId="2" borderId="37" xfId="3" applyNumberFormat="1" applyFont="1" applyFill="1" applyBorder="1"/>
    <xf numFmtId="166" fontId="4" fillId="2" borderId="35" xfId="3" applyNumberFormat="1" applyFont="1" applyFill="1" applyBorder="1"/>
    <xf numFmtId="166" fontId="4" fillId="2" borderId="38" xfId="3" applyNumberFormat="1" applyFont="1" applyFill="1" applyBorder="1"/>
    <xf numFmtId="0" fontId="16" fillId="2" borderId="1" xfId="3" applyFont="1" applyFill="1" applyBorder="1" applyAlignment="1">
      <alignment horizontal="right"/>
    </xf>
    <xf numFmtId="165" fontId="14" fillId="2" borderId="39" xfId="1" applyNumberFormat="1" applyFont="1" applyFill="1" applyBorder="1"/>
    <xf numFmtId="166" fontId="14" fillId="2" borderId="39" xfId="3" applyNumberFormat="1" applyFont="1" applyFill="1" applyBorder="1"/>
    <xf numFmtId="166" fontId="14" fillId="2" borderId="40" xfId="3" applyNumberFormat="1" applyFont="1" applyFill="1" applyBorder="1"/>
    <xf numFmtId="0" fontId="4" fillId="2" borderId="0" xfId="3" applyFont="1" applyFill="1" applyAlignment="1">
      <alignment horizontal="right"/>
    </xf>
    <xf numFmtId="165" fontId="4" fillId="2" borderId="0" xfId="1" applyNumberFormat="1" applyFont="1" applyFill="1" applyBorder="1"/>
    <xf numFmtId="0" fontId="12" fillId="2" borderId="0" xfId="2" applyFont="1" applyFill="1" applyBorder="1" applyAlignment="1">
      <alignment horizontal="right"/>
    </xf>
    <xf numFmtId="167" fontId="12" fillId="2" borderId="0" xfId="1" applyNumberFormat="1" applyFont="1" applyFill="1" applyBorder="1" applyAlignment="1">
      <alignment horizontal="right" vertical="top"/>
    </xf>
    <xf numFmtId="0" fontId="4" fillId="2" borderId="2" xfId="3" applyFont="1" applyFill="1" applyBorder="1"/>
    <xf numFmtId="167" fontId="6" fillId="2" borderId="4" xfId="1" applyNumberFormat="1" applyFont="1" applyFill="1" applyBorder="1" applyAlignment="1">
      <alignment horizontal="center" vertical="center" wrapText="1"/>
    </xf>
    <xf numFmtId="0" fontId="4" fillId="2" borderId="6" xfId="3" applyFont="1" applyFill="1" applyBorder="1"/>
    <xf numFmtId="167" fontId="6" fillId="2" borderId="7" xfId="1" applyNumberFormat="1" applyFont="1" applyFill="1" applyBorder="1" applyAlignment="1">
      <alignment horizontal="center" vertical="center" wrapText="1"/>
    </xf>
    <xf numFmtId="41" fontId="4" fillId="2" borderId="41" xfId="1" applyNumberFormat="1" applyFont="1" applyFill="1" applyBorder="1"/>
    <xf numFmtId="0" fontId="4" fillId="2" borderId="41" xfId="3" applyFont="1" applyFill="1" applyBorder="1"/>
    <xf numFmtId="41" fontId="6" fillId="2" borderId="11" xfId="1" applyNumberFormat="1" applyFont="1" applyFill="1" applyBorder="1"/>
    <xf numFmtId="0" fontId="17" fillId="2" borderId="0" xfId="4" applyFont="1" applyFill="1" applyBorder="1"/>
    <xf numFmtId="41" fontId="4" fillId="2" borderId="11" xfId="1" applyNumberFormat="1" applyFont="1" applyFill="1" applyBorder="1"/>
    <xf numFmtId="0" fontId="4" fillId="2" borderId="11" xfId="3" applyFont="1" applyFill="1" applyBorder="1" applyAlignment="1">
      <alignment wrapText="1"/>
    </xf>
    <xf numFmtId="0" fontId="4" fillId="2" borderId="12" xfId="3" applyFont="1" applyFill="1" applyBorder="1" applyAlignment="1">
      <alignment wrapText="1"/>
    </xf>
    <xf numFmtId="0" fontId="6" fillId="2" borderId="0" xfId="3" applyFont="1" applyFill="1" applyBorder="1" applyAlignment="1">
      <alignment horizontal="left" wrapText="1"/>
    </xf>
    <xf numFmtId="166" fontId="4" fillId="2" borderId="11" xfId="3" applyNumberFormat="1" applyFont="1" applyFill="1" applyBorder="1"/>
    <xf numFmtId="166" fontId="4" fillId="2" borderId="12" xfId="3" applyNumberFormat="1" applyFont="1" applyFill="1" applyBorder="1"/>
    <xf numFmtId="0" fontId="4" fillId="2" borderId="0" xfId="3" applyFont="1" applyFill="1" applyBorder="1" applyAlignment="1"/>
    <xf numFmtId="0" fontId="6" fillId="2" borderId="42" xfId="3" applyFont="1" applyFill="1" applyBorder="1" applyAlignment="1">
      <alignment horizontal="right"/>
    </xf>
    <xf numFmtId="41" fontId="6" fillId="2" borderId="21" xfId="1" applyNumberFormat="1" applyFont="1" applyFill="1" applyBorder="1"/>
    <xf numFmtId="0" fontId="4" fillId="2" borderId="21" xfId="3" applyFont="1" applyFill="1" applyBorder="1"/>
    <xf numFmtId="0" fontId="4" fillId="2" borderId="33" xfId="3" applyFont="1" applyFill="1" applyBorder="1"/>
    <xf numFmtId="41" fontId="4" fillId="2" borderId="21" xfId="1" applyNumberFormat="1" applyFont="1" applyFill="1" applyBorder="1"/>
    <xf numFmtId="0" fontId="18" fillId="2" borderId="0" xfId="3" applyFont="1" applyFill="1" applyBorder="1"/>
    <xf numFmtId="0" fontId="18" fillId="2" borderId="14" xfId="3" applyFont="1" applyFill="1" applyBorder="1"/>
    <xf numFmtId="0" fontId="19" fillId="2" borderId="0" xfId="4" applyFont="1" applyFill="1" applyBorder="1"/>
    <xf numFmtId="41" fontId="6" fillId="2" borderId="43" xfId="1" applyNumberFormat="1" applyFont="1" applyFill="1" applyBorder="1"/>
    <xf numFmtId="166" fontId="4" fillId="2" borderId="43" xfId="3" applyNumberFormat="1" applyFont="1" applyFill="1" applyBorder="1"/>
    <xf numFmtId="166" fontId="4" fillId="2" borderId="44" xfId="3" applyNumberFormat="1" applyFont="1" applyFill="1" applyBorder="1"/>
    <xf numFmtId="0" fontId="16" fillId="2" borderId="0" xfId="3" applyFont="1" applyFill="1" applyBorder="1" applyAlignment="1">
      <alignment horizontal="right"/>
    </xf>
    <xf numFmtId="41" fontId="6" fillId="2" borderId="45" xfId="1" applyNumberFormat="1" applyFont="1" applyFill="1" applyBorder="1"/>
    <xf numFmtId="0" fontId="4" fillId="2" borderId="45" xfId="3" applyFont="1" applyFill="1" applyBorder="1"/>
    <xf numFmtId="0" fontId="4" fillId="2" borderId="20" xfId="3" applyFont="1" applyFill="1" applyBorder="1"/>
    <xf numFmtId="41" fontId="14" fillId="2" borderId="11" xfId="1" applyNumberFormat="1" applyFont="1" applyFill="1" applyBorder="1"/>
    <xf numFmtId="166" fontId="14" fillId="2" borderId="11" xfId="3" applyNumberFormat="1" applyFont="1" applyFill="1" applyBorder="1"/>
    <xf numFmtId="166" fontId="14" fillId="2" borderId="12" xfId="3" applyNumberFormat="1" applyFont="1" applyFill="1" applyBorder="1"/>
    <xf numFmtId="0" fontId="6" fillId="2" borderId="0" xfId="3" applyFont="1" applyFill="1" applyBorder="1" applyAlignment="1">
      <alignment horizontal="center"/>
    </xf>
    <xf numFmtId="41" fontId="20" fillId="2" borderId="11" xfId="1" applyNumberFormat="1" applyFont="1" applyFill="1" applyBorder="1"/>
    <xf numFmtId="0" fontId="6" fillId="2" borderId="1" xfId="3" applyFont="1" applyFill="1" applyBorder="1" applyAlignment="1">
      <alignment horizontal="right"/>
    </xf>
    <xf numFmtId="41" fontId="6" fillId="2" borderId="46" xfId="1" applyNumberFormat="1" applyFont="1" applyFill="1" applyBorder="1"/>
    <xf numFmtId="166" fontId="6" fillId="2" borderId="46" xfId="3" applyNumberFormat="1" applyFont="1" applyFill="1" applyBorder="1"/>
    <xf numFmtId="166" fontId="6" fillId="2" borderId="47" xfId="3" applyNumberFormat="1" applyFont="1" applyFill="1" applyBorder="1"/>
    <xf numFmtId="0" fontId="4" fillId="2" borderId="3" xfId="3" applyFont="1" applyFill="1" applyBorder="1" applyAlignment="1">
      <alignment wrapText="1"/>
    </xf>
    <xf numFmtId="167" fontId="4" fillId="2" borderId="3" xfId="1" applyNumberFormat="1" applyFont="1" applyFill="1" applyBorder="1" applyAlignment="1">
      <alignment wrapText="1"/>
    </xf>
    <xf numFmtId="0" fontId="4" fillId="2" borderId="0" xfId="3" applyFont="1" applyFill="1" applyBorder="1" applyAlignment="1">
      <alignment horizontal="left" wrapText="1"/>
    </xf>
    <xf numFmtId="167" fontId="4" fillId="2" borderId="0" xfId="1" applyNumberFormat="1" applyFont="1" applyFill="1"/>
    <xf numFmtId="165" fontId="4" fillId="2" borderId="29" xfId="1" applyNumberFormat="1" applyFont="1" applyFill="1" applyBorder="1"/>
  </cellXfs>
  <cellStyles count="7">
    <cellStyle name="Migliaia" xfId="1" builtinId="3"/>
    <cellStyle name="Migliaia [0] 2" xfId="6"/>
    <cellStyle name="Migliaia [0] 3" xfId="5"/>
    <cellStyle name="Normale" xfId="0" builtinId="0"/>
    <cellStyle name="Normale 3" xfId="4"/>
    <cellStyle name="Normale 5" xfId="3"/>
    <cellStyle name="Normale_All X - risultato d'amministrazione e fondo pluriennale nel 2014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u2/Dropbox/-%20SERVIZI%20MIRA/BILANCIO%20CONSOLIDATO%202017/Notaresco_G/NOTARESCO_B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COMUNE"/>
      <sheetName val="PAS COMUNE"/>
      <sheetName val="CE COMUNE"/>
      <sheetName val="CE RUZZO"/>
      <sheetName val="ATT RUZZO"/>
      <sheetName val="PAS RUZZO"/>
      <sheetName val="CE NOT PAT"/>
      <sheetName val="ATT NOT PAT"/>
      <sheetName val="PAS NOT PAT"/>
      <sheetName val="CE 3"/>
      <sheetName val="ATT 3"/>
      <sheetName val="PAS 3"/>
      <sheetName val="Partecipate"/>
      <sheetName val="RACCORDO SP ATTIVO"/>
      <sheetName val="RACCORDO SP PASSIVO"/>
      <sheetName val="RACCORDO CE"/>
      <sheetName val="NOTE OPERATIVE"/>
      <sheetName val="CE CONSOLIDATO"/>
      <sheetName val="ATT CONSOLIDATO"/>
      <sheetName val="PAS CONSOLIDATO"/>
      <sheetName val="x rel"/>
      <sheetName val="valo aggiunto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L7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44126.0533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6508.5321000000004</v>
          </cell>
        </row>
        <row r="19">
          <cell r="L19">
            <v>50634.585399999996</v>
          </cell>
        </row>
        <row r="22">
          <cell r="L22">
            <v>11105365.550000001</v>
          </cell>
        </row>
        <row r="23">
          <cell r="L23">
            <v>562917.32999999996</v>
          </cell>
        </row>
        <row r="24">
          <cell r="L24">
            <v>1167654.92</v>
          </cell>
        </row>
        <row r="25">
          <cell r="L25">
            <v>9011792.1400000006</v>
          </cell>
        </row>
        <row r="26">
          <cell r="L26">
            <v>363001.16</v>
          </cell>
        </row>
        <row r="27">
          <cell r="L27">
            <v>12130081.159399999</v>
          </cell>
        </row>
        <row r="28">
          <cell r="L28">
            <v>1817577.9527</v>
          </cell>
        </row>
        <row r="29">
          <cell r="L29">
            <v>0</v>
          </cell>
        </row>
        <row r="30">
          <cell r="L30">
            <v>7256468.1120000007</v>
          </cell>
        </row>
        <row r="31">
          <cell r="L31">
            <v>0</v>
          </cell>
        </row>
        <row r="32">
          <cell r="L32">
            <v>3023602.5450000004</v>
          </cell>
        </row>
        <row r="33">
          <cell r="L33">
            <v>0</v>
          </cell>
        </row>
        <row r="34">
          <cell r="L34">
            <v>17533.8063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3663.56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11235.1834</v>
          </cell>
        </row>
        <row r="41">
          <cell r="L41">
            <v>653569.29610000004</v>
          </cell>
        </row>
        <row r="42">
          <cell r="L42">
            <v>23889016.0055</v>
          </cell>
        </row>
        <row r="45">
          <cell r="L45">
            <v>25303.999999999996</v>
          </cell>
        </row>
        <row r="46">
          <cell r="L46">
            <v>5279.0099999999948</v>
          </cell>
        </row>
        <row r="47">
          <cell r="L47">
            <v>20024.990000000002</v>
          </cell>
        </row>
        <row r="48">
          <cell r="L48">
            <v>0</v>
          </cell>
        </row>
        <row r="49">
          <cell r="L49">
            <v>2531.5494000000003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2531.5494000000003</v>
          </cell>
        </row>
        <row r="54">
          <cell r="L54">
            <v>0</v>
          </cell>
        </row>
        <row r="55">
          <cell r="L55">
            <v>27835.549399999996</v>
          </cell>
        </row>
        <row r="57">
          <cell r="L57">
            <v>23967486.140300002</v>
          </cell>
        </row>
        <row r="60">
          <cell r="L60">
            <v>655462.56810000003</v>
          </cell>
        </row>
        <row r="61">
          <cell r="L61">
            <v>655462.56810000003</v>
          </cell>
        </row>
        <row r="63">
          <cell r="L63">
            <v>1047433.66</v>
          </cell>
        </row>
        <row r="64">
          <cell r="L64">
            <v>0</v>
          </cell>
        </row>
        <row r="65">
          <cell r="L65">
            <v>999314.76</v>
          </cell>
        </row>
        <row r="66">
          <cell r="L66">
            <v>48118.9</v>
          </cell>
        </row>
        <row r="67">
          <cell r="L67">
            <v>1440493.2729</v>
          </cell>
        </row>
        <row r="68">
          <cell r="L68">
            <v>1370395.9528999999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70097.320000000007</v>
          </cell>
        </row>
        <row r="72">
          <cell r="L72">
            <v>1853167.6140000001</v>
          </cell>
        </row>
        <row r="73">
          <cell r="L73">
            <v>566739.70810000005</v>
          </cell>
        </row>
        <row r="74">
          <cell r="L74">
            <v>55333.118100000007</v>
          </cell>
        </row>
        <row r="75">
          <cell r="L75">
            <v>89373.02</v>
          </cell>
        </row>
        <row r="76">
          <cell r="L76">
            <v>422033.57</v>
          </cell>
        </row>
        <row r="77">
          <cell r="L77">
            <v>4907834.2550000008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5">
          <cell r="L85">
            <v>621538.52</v>
          </cell>
        </row>
        <row r="86">
          <cell r="L86">
            <v>621538.52</v>
          </cell>
        </row>
        <row r="87">
          <cell r="L87">
            <v>0</v>
          </cell>
        </row>
        <row r="88">
          <cell r="L88">
            <v>77837.273200000011</v>
          </cell>
        </row>
        <row r="89">
          <cell r="L89">
            <v>189.3861</v>
          </cell>
        </row>
        <row r="90">
          <cell r="L90">
            <v>0</v>
          </cell>
        </row>
        <row r="91">
          <cell r="L91">
            <v>699565.17930000008</v>
          </cell>
        </row>
        <row r="92">
          <cell r="L92">
            <v>6262862.0024000006</v>
          </cell>
        </row>
        <row r="95">
          <cell r="L95">
            <v>0</v>
          </cell>
        </row>
        <row r="96">
          <cell r="L96">
            <v>8855.9311999999991</v>
          </cell>
        </row>
        <row r="97">
          <cell r="L97">
            <v>8855.9311999999991</v>
          </cell>
        </row>
        <row r="99">
          <cell r="L99">
            <v>30239204.073900003</v>
          </cell>
        </row>
      </sheetData>
      <sheetData sheetId="14">
        <row r="8">
          <cell r="L8">
            <v>7767243.0300000012</v>
          </cell>
        </row>
        <row r="9">
          <cell r="L9">
            <v>9774550.6368000004</v>
          </cell>
        </row>
        <row r="10">
          <cell r="L10">
            <v>334665.46999999997</v>
          </cell>
        </row>
        <row r="11">
          <cell r="L11">
            <v>7639525.0468000006</v>
          </cell>
        </row>
        <row r="12">
          <cell r="L12">
            <v>1800360.12</v>
          </cell>
        </row>
        <row r="13">
          <cell r="L13">
            <v>-859163.46200000006</v>
          </cell>
        </row>
        <row r="15">
          <cell r="L15">
            <v>16682630.2048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25862.155400000003</v>
          </cell>
        </row>
        <row r="22">
          <cell r="L22">
            <v>25862.155400000003</v>
          </cell>
        </row>
        <row r="24">
          <cell r="L24">
            <v>59248.929500000006</v>
          </cell>
        </row>
        <row r="25">
          <cell r="L25">
            <v>59248.929500000006</v>
          </cell>
        </row>
        <row r="28">
          <cell r="L28">
            <v>7767330.5086000003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352070.59860000003</v>
          </cell>
        </row>
        <row r="32">
          <cell r="L32">
            <v>7415259.9100000001</v>
          </cell>
        </row>
        <row r="33">
          <cell r="L33">
            <v>2929968.8196</v>
          </cell>
        </row>
        <row r="34">
          <cell r="L34">
            <v>196076.72070000001</v>
          </cell>
        </row>
        <row r="35">
          <cell r="L35">
            <v>910355.38600000006</v>
          </cell>
        </row>
        <row r="36">
          <cell r="L36">
            <v>0</v>
          </cell>
        </row>
        <row r="37">
          <cell r="L37">
            <v>905697.08600000001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4658.3</v>
          </cell>
        </row>
        <row r="41">
          <cell r="L41">
            <v>1118389.5975000001</v>
          </cell>
        </row>
        <row r="42">
          <cell r="L42">
            <v>45628.913800000002</v>
          </cell>
        </row>
        <row r="43">
          <cell r="L43">
            <v>132782.80240000002</v>
          </cell>
        </row>
        <row r="44">
          <cell r="L44">
            <v>0</v>
          </cell>
        </row>
        <row r="45">
          <cell r="L45">
            <v>939977.88130000001</v>
          </cell>
        </row>
        <row r="46">
          <cell r="L46">
            <v>12922121.032400001</v>
          </cell>
        </row>
        <row r="49">
          <cell r="L49">
            <v>204.00490000000002</v>
          </cell>
        </row>
        <row r="50">
          <cell r="L50">
            <v>549137.74690000003</v>
          </cell>
        </row>
        <row r="51">
          <cell r="L51">
            <v>543876.08730000001</v>
          </cell>
        </row>
        <row r="52">
          <cell r="L52">
            <v>543876.08730000001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5261.6596</v>
          </cell>
        </row>
        <row r="56">
          <cell r="L56">
            <v>549341.75180000009</v>
          </cell>
        </row>
        <row r="58">
          <cell r="L58">
            <v>30239204.073900003</v>
          </cell>
        </row>
        <row r="61">
          <cell r="L61">
            <v>884342.88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884342.88</v>
          </cell>
        </row>
      </sheetData>
      <sheetData sheetId="15">
        <row r="8">
          <cell r="K8">
            <v>2482995.98</v>
          </cell>
        </row>
        <row r="9">
          <cell r="K9">
            <v>930712.03</v>
          </cell>
        </row>
        <row r="10">
          <cell r="K10">
            <v>337557.94209999999</v>
          </cell>
        </row>
        <row r="11">
          <cell r="K11">
            <v>298360.41599999997</v>
          </cell>
        </row>
        <row r="12">
          <cell r="K12">
            <v>0</v>
          </cell>
        </row>
        <row r="13">
          <cell r="K13">
            <v>39197.526100000003</v>
          </cell>
        </row>
        <row r="14">
          <cell r="K14">
            <v>1375824.719729091</v>
          </cell>
        </row>
        <row r="15">
          <cell r="K15">
            <v>307117.71000000002</v>
          </cell>
        </row>
        <row r="16">
          <cell r="K16">
            <v>631244.23320000002</v>
          </cell>
        </row>
        <row r="17">
          <cell r="K17">
            <v>437462.77652909094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24980.7598</v>
          </cell>
        </row>
        <row r="21">
          <cell r="K21">
            <v>317003.42700000003</v>
          </cell>
        </row>
        <row r="22">
          <cell r="K22">
            <v>5469074.8586290916</v>
          </cell>
        </row>
        <row r="25">
          <cell r="K25">
            <v>290876.71260000003</v>
          </cell>
        </row>
        <row r="26">
          <cell r="K26">
            <v>2647222.2457290906</v>
          </cell>
        </row>
        <row r="27">
          <cell r="K27">
            <v>72940.593399999998</v>
          </cell>
        </row>
        <row r="28">
          <cell r="K28">
            <v>255330.98</v>
          </cell>
        </row>
        <row r="29">
          <cell r="K29">
            <v>255330.98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1334736.8418999999</v>
          </cell>
        </row>
        <row r="33">
          <cell r="K33">
            <v>885343.09470000002</v>
          </cell>
        </row>
        <row r="34">
          <cell r="K34">
            <v>3816.4375000000005</v>
          </cell>
        </row>
        <row r="35">
          <cell r="K35">
            <v>854599.96259999997</v>
          </cell>
        </row>
        <row r="36">
          <cell r="K36">
            <v>0</v>
          </cell>
        </row>
        <row r="37">
          <cell r="K37">
            <v>26926.694600000003</v>
          </cell>
        </row>
        <row r="38">
          <cell r="K38">
            <v>-2994.4705000000004</v>
          </cell>
        </row>
        <row r="39">
          <cell r="K39">
            <v>11674.405700000001</v>
          </cell>
        </row>
        <row r="40">
          <cell r="K40">
            <v>0</v>
          </cell>
        </row>
        <row r="41">
          <cell r="K41">
            <v>172157.53769999999</v>
          </cell>
        </row>
        <row r="42">
          <cell r="K42">
            <v>5667287.941229092</v>
          </cell>
        </row>
        <row r="43">
          <cell r="K43">
            <v>-198213.08260000008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14111.676000000001</v>
          </cell>
        </row>
        <row r="52">
          <cell r="K52">
            <v>14111.676000000001</v>
          </cell>
        </row>
        <row r="54">
          <cell r="K54">
            <v>416060.13620000001</v>
          </cell>
        </row>
        <row r="55">
          <cell r="K55">
            <v>412897.36790000001</v>
          </cell>
        </row>
        <row r="56">
          <cell r="K56">
            <v>3162.7683000000002</v>
          </cell>
        </row>
        <row r="57">
          <cell r="K57">
            <v>416060.13620000001</v>
          </cell>
        </row>
        <row r="59">
          <cell r="K59">
            <v>-401948.46019999997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6">
          <cell r="K66">
            <v>303320.92170000006</v>
          </cell>
        </row>
        <row r="67">
          <cell r="K67">
            <v>53100.85</v>
          </cell>
        </row>
        <row r="68">
          <cell r="K68">
            <v>100000</v>
          </cell>
        </row>
        <row r="69">
          <cell r="K69">
            <v>142720.0717</v>
          </cell>
        </row>
        <row r="70">
          <cell r="K70">
            <v>7500</v>
          </cell>
        </row>
        <row r="71">
          <cell r="K71">
            <v>0</v>
          </cell>
        </row>
        <row r="72">
          <cell r="K72">
            <v>303320.92170000006</v>
          </cell>
        </row>
        <row r="73">
          <cell r="K73">
            <v>469328.53029999998</v>
          </cell>
        </row>
        <row r="74">
          <cell r="K74">
            <v>0</v>
          </cell>
        </row>
        <row r="75">
          <cell r="K75">
            <v>469328.53029999998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469328.53029999998</v>
          </cell>
        </row>
        <row r="80">
          <cell r="K80">
            <v>-166007.60859999998</v>
          </cell>
        </row>
        <row r="81">
          <cell r="K81">
            <v>-766169.15140000009</v>
          </cell>
        </row>
        <row r="83">
          <cell r="K83">
            <v>92994.310600000012</v>
          </cell>
        </row>
        <row r="84">
          <cell r="K84">
            <v>-859163.46200000006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zoomScaleNormal="100" workbookViewId="0">
      <selection activeCell="C93" sqref="C93"/>
    </sheetView>
  </sheetViews>
  <sheetFormatPr defaultColWidth="9.140625" defaultRowHeight="12.75" x14ac:dyDescent="0.2"/>
  <cols>
    <col min="1" max="1" width="7" style="2" customWidth="1"/>
    <col min="2" max="2" width="5.140625" style="2" customWidth="1"/>
    <col min="3" max="3" width="59.5703125" style="2" customWidth="1"/>
    <col min="4" max="4" width="10.85546875" style="3" bestFit="1" customWidth="1"/>
    <col min="5" max="5" width="11.7109375" style="2" customWidth="1"/>
    <col min="6" max="6" width="11" style="2" customWidth="1"/>
    <col min="7" max="7" width="11.140625" style="2" customWidth="1"/>
    <col min="8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ht="15.75" x14ac:dyDescent="0.2">
      <c r="G2" s="4" t="s">
        <v>1</v>
      </c>
    </row>
    <row r="3" spans="1:7" ht="26.25" customHeight="1" thickBot="1" x14ac:dyDescent="0.35">
      <c r="A3" s="5" t="s">
        <v>2</v>
      </c>
      <c r="B3" s="5"/>
      <c r="C3" s="5"/>
      <c r="D3" s="5"/>
      <c r="E3" s="5"/>
      <c r="F3" s="5"/>
      <c r="G3" s="5"/>
    </row>
    <row r="4" spans="1:7" ht="13.5" thickTop="1" x14ac:dyDescent="0.2">
      <c r="A4" s="6"/>
      <c r="B4" s="7"/>
      <c r="C4" s="7"/>
      <c r="D4" s="8" t="s">
        <v>3</v>
      </c>
      <c r="E4" s="9" t="s">
        <v>4</v>
      </c>
      <c r="F4" s="10" t="s">
        <v>5</v>
      </c>
      <c r="G4" s="11" t="s">
        <v>5</v>
      </c>
    </row>
    <row r="5" spans="1:7" ht="13.5" thickBot="1" x14ac:dyDescent="0.25">
      <c r="A5" s="12"/>
      <c r="B5" s="13"/>
      <c r="C5" s="14" t="s">
        <v>6</v>
      </c>
      <c r="D5" s="15"/>
      <c r="E5" s="16"/>
      <c r="F5" s="17" t="s">
        <v>7</v>
      </c>
      <c r="G5" s="18" t="s">
        <v>8</v>
      </c>
    </row>
    <row r="6" spans="1:7" ht="16.5" customHeight="1" thickTop="1" x14ac:dyDescent="0.2">
      <c r="A6" s="6"/>
      <c r="B6" s="19"/>
      <c r="C6" s="20"/>
      <c r="D6" s="21"/>
      <c r="E6" s="22"/>
      <c r="F6" s="22"/>
      <c r="G6" s="23"/>
    </row>
    <row r="7" spans="1:7" x14ac:dyDescent="0.2">
      <c r="A7" s="24"/>
      <c r="B7" s="25"/>
      <c r="C7" s="26" t="s">
        <v>9</v>
      </c>
      <c r="D7" s="27"/>
      <c r="E7" s="28"/>
      <c r="F7" s="28"/>
      <c r="G7" s="29"/>
    </row>
    <row r="8" spans="1:7" x14ac:dyDescent="0.2">
      <c r="A8" s="30">
        <v>1</v>
      </c>
      <c r="B8" s="25"/>
      <c r="C8" s="31" t="s">
        <v>10</v>
      </c>
      <c r="D8" s="32">
        <f>'[1]RACCORDO CE'!K8</f>
        <v>2482995.98</v>
      </c>
      <c r="E8" s="33"/>
      <c r="F8" s="33"/>
      <c r="G8" s="34"/>
    </row>
    <row r="9" spans="1:7" x14ac:dyDescent="0.2">
      <c r="A9" s="30">
        <v>2</v>
      </c>
      <c r="B9" s="25"/>
      <c r="C9" s="31" t="s">
        <v>11</v>
      </c>
      <c r="D9" s="32">
        <f>'[1]RACCORDO CE'!K9</f>
        <v>930712.03</v>
      </c>
      <c r="E9" s="33"/>
      <c r="F9" s="33"/>
      <c r="G9" s="34"/>
    </row>
    <row r="10" spans="1:7" x14ac:dyDescent="0.2">
      <c r="A10" s="30">
        <v>3</v>
      </c>
      <c r="B10" s="25"/>
      <c r="C10" s="31" t="s">
        <v>12</v>
      </c>
      <c r="D10" s="32">
        <f>'[1]RACCORDO CE'!K10</f>
        <v>337557.94209999999</v>
      </c>
      <c r="E10" s="33"/>
      <c r="F10" s="33"/>
      <c r="G10" s="34"/>
    </row>
    <row r="11" spans="1:7" x14ac:dyDescent="0.2">
      <c r="A11" s="30"/>
      <c r="B11" s="35" t="s">
        <v>13</v>
      </c>
      <c r="C11" s="36" t="s">
        <v>14</v>
      </c>
      <c r="D11" s="32">
        <f>'[1]RACCORDO CE'!K11</f>
        <v>298360.41599999997</v>
      </c>
      <c r="E11" s="33"/>
      <c r="F11" s="33"/>
      <c r="G11" s="34" t="s">
        <v>15</v>
      </c>
    </row>
    <row r="12" spans="1:7" x14ac:dyDescent="0.2">
      <c r="A12" s="30"/>
      <c r="B12" s="35" t="s">
        <v>16</v>
      </c>
      <c r="C12" s="36" t="s">
        <v>17</v>
      </c>
      <c r="D12" s="32">
        <f>'[1]RACCORDO CE'!K12</f>
        <v>0</v>
      </c>
      <c r="E12" s="33"/>
      <c r="F12" s="33"/>
      <c r="G12" s="34" t="s">
        <v>18</v>
      </c>
    </row>
    <row r="13" spans="1:7" x14ac:dyDescent="0.2">
      <c r="A13" s="30"/>
      <c r="B13" s="35" t="s">
        <v>19</v>
      </c>
      <c r="C13" s="36" t="s">
        <v>20</v>
      </c>
      <c r="D13" s="32">
        <f>'[1]RACCORDO CE'!K13</f>
        <v>39197.526100000003</v>
      </c>
      <c r="E13" s="33"/>
      <c r="F13" s="33"/>
      <c r="G13" s="34"/>
    </row>
    <row r="14" spans="1:7" x14ac:dyDescent="0.2">
      <c r="A14" s="30">
        <v>4</v>
      </c>
      <c r="B14" s="25"/>
      <c r="C14" s="31" t="s">
        <v>21</v>
      </c>
      <c r="D14" s="32">
        <f>'[1]RACCORDO CE'!K14</f>
        <v>1375824.719729091</v>
      </c>
      <c r="E14" s="33"/>
      <c r="F14" s="33" t="s">
        <v>22</v>
      </c>
      <c r="G14" s="34" t="s">
        <v>23</v>
      </c>
    </row>
    <row r="15" spans="1:7" x14ac:dyDescent="0.2">
      <c r="A15" s="30"/>
      <c r="B15" s="35" t="s">
        <v>13</v>
      </c>
      <c r="C15" s="31" t="s">
        <v>24</v>
      </c>
      <c r="D15" s="32">
        <f>'[1]RACCORDO CE'!K15</f>
        <v>307117.71000000002</v>
      </c>
      <c r="E15" s="33"/>
      <c r="F15" s="33"/>
      <c r="G15" s="34"/>
    </row>
    <row r="16" spans="1:7" ht="15" x14ac:dyDescent="0.25">
      <c r="A16" s="30"/>
      <c r="B16" s="37" t="s">
        <v>16</v>
      </c>
      <c r="C16" s="38" t="s">
        <v>25</v>
      </c>
      <c r="D16" s="32">
        <f>'[1]RACCORDO CE'!K16</f>
        <v>631244.23320000002</v>
      </c>
      <c r="E16" s="33"/>
      <c r="F16" s="33"/>
      <c r="G16" s="34"/>
    </row>
    <row r="17" spans="1:7" ht="15" x14ac:dyDescent="0.25">
      <c r="A17" s="30"/>
      <c r="B17" s="37" t="s">
        <v>19</v>
      </c>
      <c r="C17" s="38" t="s">
        <v>26</v>
      </c>
      <c r="D17" s="32">
        <f>'[1]RACCORDO CE'!K17</f>
        <v>437462.77652909094</v>
      </c>
      <c r="E17" s="33"/>
      <c r="F17" s="33"/>
      <c r="G17" s="34"/>
    </row>
    <row r="18" spans="1:7" ht="14.25" customHeight="1" x14ac:dyDescent="0.2">
      <c r="A18" s="30">
        <v>5</v>
      </c>
      <c r="B18" s="25"/>
      <c r="C18" s="39" t="s">
        <v>27</v>
      </c>
      <c r="D18" s="32">
        <f>'[1]RACCORDO CE'!K18</f>
        <v>0</v>
      </c>
      <c r="E18" s="33"/>
      <c r="F18" s="33" t="s">
        <v>28</v>
      </c>
      <c r="G18" s="34" t="s">
        <v>29</v>
      </c>
    </row>
    <row r="19" spans="1:7" x14ac:dyDescent="0.2">
      <c r="A19" s="30">
        <v>6</v>
      </c>
      <c r="B19" s="25"/>
      <c r="C19" s="39" t="s">
        <v>30</v>
      </c>
      <c r="D19" s="32">
        <f>'[1]RACCORDO CE'!K19</f>
        <v>0</v>
      </c>
      <c r="E19" s="33"/>
      <c r="F19" s="33" t="s">
        <v>31</v>
      </c>
      <c r="G19" s="34" t="s">
        <v>31</v>
      </c>
    </row>
    <row r="20" spans="1:7" x14ac:dyDescent="0.2">
      <c r="A20" s="30">
        <v>7</v>
      </c>
      <c r="B20" s="25"/>
      <c r="C20" s="31" t="s">
        <v>32</v>
      </c>
      <c r="D20" s="32">
        <f>'[1]RACCORDO CE'!K20</f>
        <v>24980.7598</v>
      </c>
      <c r="E20" s="33"/>
      <c r="F20" s="33" t="s">
        <v>33</v>
      </c>
      <c r="G20" s="34" t="s">
        <v>33</v>
      </c>
    </row>
    <row r="21" spans="1:7" ht="13.5" thickBot="1" x14ac:dyDescent="0.25">
      <c r="A21" s="30">
        <v>8</v>
      </c>
      <c r="B21" s="25"/>
      <c r="C21" s="31" t="s">
        <v>34</v>
      </c>
      <c r="D21" s="32">
        <f>'[1]RACCORDO CE'!K21</f>
        <v>317003.42700000003</v>
      </c>
      <c r="E21" s="33"/>
      <c r="F21" s="33" t="s">
        <v>35</v>
      </c>
      <c r="G21" s="34" t="s">
        <v>36</v>
      </c>
    </row>
    <row r="22" spans="1:7" ht="13.5" thickBot="1" x14ac:dyDescent="0.25">
      <c r="A22" s="24"/>
      <c r="B22" s="25"/>
      <c r="C22" s="40" t="s">
        <v>37</v>
      </c>
      <c r="D22" s="41">
        <f>'[1]RACCORDO CE'!K22</f>
        <v>5469074.8586290916</v>
      </c>
      <c r="E22" s="42"/>
      <c r="F22" s="42"/>
      <c r="G22" s="43"/>
    </row>
    <row r="23" spans="1:7" x14ac:dyDescent="0.2">
      <c r="A23" s="24"/>
      <c r="B23" s="25"/>
      <c r="C23" s="20"/>
      <c r="D23" s="32"/>
      <c r="E23" s="44"/>
      <c r="F23" s="44"/>
      <c r="G23" s="34"/>
    </row>
    <row r="24" spans="1:7" x14ac:dyDescent="0.2">
      <c r="A24" s="24"/>
      <c r="B24" s="25"/>
      <c r="C24" s="26" t="s">
        <v>38</v>
      </c>
      <c r="D24" s="32"/>
      <c r="E24" s="44"/>
      <c r="F24" s="44"/>
      <c r="G24" s="34"/>
    </row>
    <row r="25" spans="1:7" x14ac:dyDescent="0.2">
      <c r="A25" s="24">
        <v>9</v>
      </c>
      <c r="B25" s="25"/>
      <c r="C25" s="45" t="s">
        <v>39</v>
      </c>
      <c r="D25" s="32">
        <f>'[1]RACCORDO CE'!K25</f>
        <v>290876.71260000003</v>
      </c>
      <c r="E25" s="46"/>
      <c r="F25" s="46" t="s">
        <v>40</v>
      </c>
      <c r="G25" s="34" t="s">
        <v>40</v>
      </c>
    </row>
    <row r="26" spans="1:7" x14ac:dyDescent="0.2">
      <c r="A26" s="24">
        <v>10</v>
      </c>
      <c r="B26" s="25"/>
      <c r="C26" s="31" t="s">
        <v>41</v>
      </c>
      <c r="D26" s="32">
        <f>'[1]RACCORDO CE'!K26</f>
        <v>2647222.2457290906</v>
      </c>
      <c r="E26" s="46"/>
      <c r="F26" s="46" t="s">
        <v>42</v>
      </c>
      <c r="G26" s="34" t="s">
        <v>42</v>
      </c>
    </row>
    <row r="27" spans="1:7" ht="15" x14ac:dyDescent="0.25">
      <c r="A27" s="24">
        <v>11</v>
      </c>
      <c r="B27" s="25"/>
      <c r="C27" s="31" t="s">
        <v>43</v>
      </c>
      <c r="D27" s="32">
        <f>'[1]RACCORDO CE'!K27</f>
        <v>72940.593399999998</v>
      </c>
      <c r="E27" s="46"/>
      <c r="F27" s="46" t="s">
        <v>44</v>
      </c>
      <c r="G27" s="34" t="s">
        <v>44</v>
      </c>
    </row>
    <row r="28" spans="1:7" x14ac:dyDescent="0.2">
      <c r="A28" s="24">
        <v>12</v>
      </c>
      <c r="B28" s="25"/>
      <c r="C28" s="31" t="s">
        <v>45</v>
      </c>
      <c r="D28" s="32">
        <f>'[1]RACCORDO CE'!K28</f>
        <v>255330.98</v>
      </c>
      <c r="E28" s="44"/>
      <c r="F28" s="44"/>
      <c r="G28" s="34"/>
    </row>
    <row r="29" spans="1:7" x14ac:dyDescent="0.2">
      <c r="A29" s="24"/>
      <c r="B29" s="25" t="s">
        <v>13</v>
      </c>
      <c r="C29" s="36" t="s">
        <v>46</v>
      </c>
      <c r="D29" s="32">
        <f>'[1]RACCORDO CE'!K29</f>
        <v>255330.98</v>
      </c>
      <c r="E29" s="44"/>
      <c r="F29" s="44"/>
      <c r="G29" s="34"/>
    </row>
    <row r="30" spans="1:7" x14ac:dyDescent="0.2">
      <c r="A30" s="24"/>
      <c r="B30" s="35" t="s">
        <v>16</v>
      </c>
      <c r="C30" s="36" t="s">
        <v>47</v>
      </c>
      <c r="D30" s="32">
        <f>'[1]RACCORDO CE'!K30</f>
        <v>0</v>
      </c>
      <c r="E30" s="33"/>
      <c r="F30" s="33"/>
      <c r="G30" s="34"/>
    </row>
    <row r="31" spans="1:7" x14ac:dyDescent="0.2">
      <c r="A31" s="24"/>
      <c r="B31" s="35" t="s">
        <v>19</v>
      </c>
      <c r="C31" s="36" t="s">
        <v>48</v>
      </c>
      <c r="D31" s="32">
        <f>'[1]RACCORDO CE'!K31</f>
        <v>0</v>
      </c>
      <c r="E31" s="44"/>
      <c r="F31" s="44"/>
      <c r="G31" s="34"/>
    </row>
    <row r="32" spans="1:7" x14ac:dyDescent="0.2">
      <c r="A32" s="24">
        <v>13</v>
      </c>
      <c r="B32" s="25"/>
      <c r="C32" s="20" t="s">
        <v>49</v>
      </c>
      <c r="D32" s="32">
        <f>'[1]RACCORDO CE'!K32</f>
        <v>1334736.8418999999</v>
      </c>
      <c r="E32" s="46"/>
      <c r="F32" s="46" t="s">
        <v>50</v>
      </c>
      <c r="G32" s="34" t="s">
        <v>50</v>
      </c>
    </row>
    <row r="33" spans="1:7" x14ac:dyDescent="0.2">
      <c r="A33" s="24">
        <v>14</v>
      </c>
      <c r="B33" s="25"/>
      <c r="C33" s="20" t="s">
        <v>51</v>
      </c>
      <c r="D33" s="32">
        <f>'[1]RACCORDO CE'!K33</f>
        <v>885343.09470000002</v>
      </c>
      <c r="E33" s="46"/>
      <c r="F33" s="46" t="s">
        <v>52</v>
      </c>
      <c r="G33" s="34" t="s">
        <v>52</v>
      </c>
    </row>
    <row r="34" spans="1:7" x14ac:dyDescent="0.2">
      <c r="A34" s="24" t="s">
        <v>53</v>
      </c>
      <c r="B34" s="25" t="s">
        <v>13</v>
      </c>
      <c r="C34" s="36" t="s">
        <v>54</v>
      </c>
      <c r="D34" s="32">
        <f>'[1]RACCORDO CE'!K34</f>
        <v>3816.4375000000005</v>
      </c>
      <c r="E34" s="46"/>
      <c r="F34" s="46" t="s">
        <v>55</v>
      </c>
      <c r="G34" s="47" t="s">
        <v>55</v>
      </c>
    </row>
    <row r="35" spans="1:7" x14ac:dyDescent="0.2">
      <c r="A35" s="24"/>
      <c r="B35" s="25" t="s">
        <v>16</v>
      </c>
      <c r="C35" s="36" t="s">
        <v>56</v>
      </c>
      <c r="D35" s="32">
        <f>'[1]RACCORDO CE'!K35</f>
        <v>854599.96259999997</v>
      </c>
      <c r="E35" s="46"/>
      <c r="F35" s="46" t="s">
        <v>57</v>
      </c>
      <c r="G35" s="47" t="s">
        <v>57</v>
      </c>
    </row>
    <row r="36" spans="1:7" x14ac:dyDescent="0.2">
      <c r="A36" s="24"/>
      <c r="B36" s="25" t="s">
        <v>19</v>
      </c>
      <c r="C36" s="36" t="s">
        <v>58</v>
      </c>
      <c r="D36" s="32">
        <f>'[1]RACCORDO CE'!K36</f>
        <v>0</v>
      </c>
      <c r="E36" s="46"/>
      <c r="F36" s="46" t="s">
        <v>59</v>
      </c>
      <c r="G36" s="47" t="s">
        <v>59</v>
      </c>
    </row>
    <row r="37" spans="1:7" x14ac:dyDescent="0.2">
      <c r="A37" s="24"/>
      <c r="B37" s="25" t="s">
        <v>60</v>
      </c>
      <c r="C37" s="36" t="s">
        <v>61</v>
      </c>
      <c r="D37" s="32">
        <f>'[1]RACCORDO CE'!K37</f>
        <v>26926.694600000003</v>
      </c>
      <c r="E37" s="46"/>
      <c r="F37" s="46" t="s">
        <v>62</v>
      </c>
      <c r="G37" s="47" t="s">
        <v>62</v>
      </c>
    </row>
    <row r="38" spans="1:7" x14ac:dyDescent="0.2">
      <c r="A38" s="24">
        <v>15</v>
      </c>
      <c r="B38" s="25"/>
      <c r="C38" s="45" t="s">
        <v>63</v>
      </c>
      <c r="D38" s="32">
        <f>'[1]RACCORDO CE'!K38</f>
        <v>-2994.4705000000004</v>
      </c>
      <c r="E38" s="46"/>
      <c r="F38" s="46" t="s">
        <v>64</v>
      </c>
      <c r="G38" s="34" t="s">
        <v>64</v>
      </c>
    </row>
    <row r="39" spans="1:7" x14ac:dyDescent="0.2">
      <c r="A39" s="24">
        <v>16</v>
      </c>
      <c r="B39" s="25"/>
      <c r="C39" s="45" t="s">
        <v>65</v>
      </c>
      <c r="D39" s="32">
        <f>'[1]RACCORDO CE'!K39</f>
        <v>11674.405700000001</v>
      </c>
      <c r="E39" s="46"/>
      <c r="F39" s="46" t="s">
        <v>66</v>
      </c>
      <c r="G39" s="34" t="s">
        <v>66</v>
      </c>
    </row>
    <row r="40" spans="1:7" x14ac:dyDescent="0.2">
      <c r="A40" s="24">
        <v>17</v>
      </c>
      <c r="B40" s="25"/>
      <c r="C40" s="45" t="s">
        <v>67</v>
      </c>
      <c r="D40" s="32">
        <f>'[1]RACCORDO CE'!K40</f>
        <v>0</v>
      </c>
      <c r="E40" s="46"/>
      <c r="F40" s="46" t="s">
        <v>68</v>
      </c>
      <c r="G40" s="34" t="s">
        <v>68</v>
      </c>
    </row>
    <row r="41" spans="1:7" ht="13.5" thickBot="1" x14ac:dyDescent="0.25">
      <c r="A41" s="24">
        <v>18</v>
      </c>
      <c r="B41" s="25"/>
      <c r="C41" s="45" t="s">
        <v>69</v>
      </c>
      <c r="D41" s="32">
        <f>'[1]RACCORDO CE'!K41</f>
        <v>172157.53769999999</v>
      </c>
      <c r="E41" s="46"/>
      <c r="F41" s="46" t="s">
        <v>70</v>
      </c>
      <c r="G41" s="34" t="s">
        <v>70</v>
      </c>
    </row>
    <row r="42" spans="1:7" ht="13.5" thickBot="1" x14ac:dyDescent="0.25">
      <c r="A42" s="24"/>
      <c r="B42" s="25"/>
      <c r="C42" s="40" t="s">
        <v>71</v>
      </c>
      <c r="D42" s="41">
        <f>'[1]RACCORDO CE'!K42</f>
        <v>5667287.941229092</v>
      </c>
      <c r="E42" s="42"/>
      <c r="F42" s="42"/>
      <c r="G42" s="43"/>
    </row>
    <row r="43" spans="1:7" ht="26.25" thickBot="1" x14ac:dyDescent="0.25">
      <c r="A43" s="24"/>
      <c r="B43" s="25"/>
      <c r="C43" s="48" t="s">
        <v>72</v>
      </c>
      <c r="D43" s="49">
        <f>'[1]RACCORDO CE'!K43</f>
        <v>-198213.08260000008</v>
      </c>
      <c r="E43" s="50"/>
      <c r="F43" s="50"/>
      <c r="G43" s="51"/>
    </row>
    <row r="44" spans="1:7" x14ac:dyDescent="0.2">
      <c r="A44" s="24"/>
      <c r="B44" s="25"/>
      <c r="C44" s="48"/>
      <c r="D44" s="32"/>
      <c r="E44" s="44"/>
      <c r="F44" s="44"/>
      <c r="G44" s="34"/>
    </row>
    <row r="45" spans="1:7" x14ac:dyDescent="0.2">
      <c r="A45" s="24"/>
      <c r="B45" s="25"/>
      <c r="C45" s="26" t="s">
        <v>73</v>
      </c>
      <c r="D45" s="32"/>
      <c r="E45" s="44"/>
      <c r="F45" s="44"/>
      <c r="G45" s="34"/>
    </row>
    <row r="46" spans="1:7" x14ac:dyDescent="0.2">
      <c r="A46" s="24"/>
      <c r="B46" s="25"/>
      <c r="C46" s="52" t="s">
        <v>74</v>
      </c>
      <c r="D46" s="32"/>
      <c r="E46" s="46"/>
      <c r="F46" s="46" t="s">
        <v>53</v>
      </c>
      <c r="G46" s="34"/>
    </row>
    <row r="47" spans="1:7" x14ac:dyDescent="0.2">
      <c r="A47" s="24">
        <v>19</v>
      </c>
      <c r="B47" s="25"/>
      <c r="C47" s="31" t="s">
        <v>75</v>
      </c>
      <c r="D47" s="32">
        <f>'[1]RACCORDO CE'!K47</f>
        <v>0</v>
      </c>
      <c r="E47" s="46"/>
      <c r="F47" s="46" t="s">
        <v>76</v>
      </c>
      <c r="G47" s="34" t="s">
        <v>76</v>
      </c>
    </row>
    <row r="48" spans="1:7" x14ac:dyDescent="0.2">
      <c r="A48" s="24"/>
      <c r="B48" s="25" t="s">
        <v>13</v>
      </c>
      <c r="C48" s="36" t="s">
        <v>77</v>
      </c>
      <c r="D48" s="32">
        <f>'[1]RACCORDO CE'!K48</f>
        <v>0</v>
      </c>
      <c r="E48" s="44"/>
      <c r="F48" s="44"/>
      <c r="G48" s="34"/>
    </row>
    <row r="49" spans="1:7" x14ac:dyDescent="0.2">
      <c r="A49" s="24"/>
      <c r="B49" s="25" t="s">
        <v>16</v>
      </c>
      <c r="C49" s="36" t="s">
        <v>78</v>
      </c>
      <c r="D49" s="32">
        <f>'[1]RACCORDO CE'!K49</f>
        <v>0</v>
      </c>
      <c r="E49" s="44"/>
      <c r="F49" s="44"/>
      <c r="G49" s="34"/>
    </row>
    <row r="50" spans="1:7" x14ac:dyDescent="0.2">
      <c r="A50" s="24"/>
      <c r="B50" s="35" t="s">
        <v>19</v>
      </c>
      <c r="C50" s="36" t="s">
        <v>79</v>
      </c>
      <c r="D50" s="32">
        <f>'[1]RACCORDO CE'!K50</f>
        <v>0</v>
      </c>
      <c r="E50" s="44"/>
      <c r="F50" s="44"/>
      <c r="G50" s="34"/>
    </row>
    <row r="51" spans="1:7" x14ac:dyDescent="0.2">
      <c r="A51" s="24">
        <v>20</v>
      </c>
      <c r="B51" s="25"/>
      <c r="C51" s="20" t="s">
        <v>80</v>
      </c>
      <c r="D51" s="32">
        <f>'[1]RACCORDO CE'!K51</f>
        <v>14111.676000000001</v>
      </c>
      <c r="E51" s="46"/>
      <c r="F51" s="46" t="s">
        <v>81</v>
      </c>
      <c r="G51" s="34" t="s">
        <v>81</v>
      </c>
    </row>
    <row r="52" spans="1:7" x14ac:dyDescent="0.2">
      <c r="A52" s="24"/>
      <c r="B52" s="25"/>
      <c r="C52" s="40" t="s">
        <v>82</v>
      </c>
      <c r="D52" s="53">
        <f>'[1]RACCORDO CE'!K52</f>
        <v>14111.676000000001</v>
      </c>
      <c r="E52" s="54"/>
      <c r="F52" s="54"/>
      <c r="G52" s="55"/>
    </row>
    <row r="53" spans="1:7" x14ac:dyDescent="0.2">
      <c r="A53" s="24"/>
      <c r="B53" s="25"/>
      <c r="C53" s="56" t="s">
        <v>83</v>
      </c>
      <c r="D53" s="32">
        <f>'[1]RACCORDO CE'!K53</f>
        <v>0</v>
      </c>
      <c r="E53" s="44"/>
      <c r="F53" s="44"/>
      <c r="G53" s="34"/>
    </row>
    <row r="54" spans="1:7" x14ac:dyDescent="0.2">
      <c r="A54" s="24">
        <v>21</v>
      </c>
      <c r="B54" s="25"/>
      <c r="C54" s="20" t="s">
        <v>84</v>
      </c>
      <c r="D54" s="32">
        <f>'[1]RACCORDO CE'!K54</f>
        <v>416060.13620000001</v>
      </c>
      <c r="E54" s="46"/>
      <c r="F54" s="46" t="s">
        <v>85</v>
      </c>
      <c r="G54" s="34" t="s">
        <v>85</v>
      </c>
    </row>
    <row r="55" spans="1:7" x14ac:dyDescent="0.2">
      <c r="A55" s="24"/>
      <c r="B55" s="25" t="s">
        <v>13</v>
      </c>
      <c r="C55" s="36" t="s">
        <v>86</v>
      </c>
      <c r="D55" s="32">
        <f>'[1]RACCORDO CE'!K55</f>
        <v>412897.36790000001</v>
      </c>
      <c r="E55" s="44"/>
      <c r="F55" s="44"/>
      <c r="G55" s="34"/>
    </row>
    <row r="56" spans="1:7" x14ac:dyDescent="0.2">
      <c r="A56" s="24"/>
      <c r="B56" s="25" t="s">
        <v>16</v>
      </c>
      <c r="C56" s="36" t="s">
        <v>87</v>
      </c>
      <c r="D56" s="32">
        <f>'[1]RACCORDO CE'!K56</f>
        <v>3162.7683000000002</v>
      </c>
      <c r="E56" s="44"/>
      <c r="F56" s="44"/>
      <c r="G56" s="34"/>
    </row>
    <row r="57" spans="1:7" ht="13.5" thickBot="1" x14ac:dyDescent="0.25">
      <c r="A57" s="24"/>
      <c r="B57" s="25"/>
      <c r="C57" s="40" t="s">
        <v>88</v>
      </c>
      <c r="D57" s="57">
        <f>'[1]RACCORDO CE'!K57</f>
        <v>416060.13620000001</v>
      </c>
      <c r="E57" s="58"/>
      <c r="F57" s="58"/>
      <c r="G57" s="59"/>
    </row>
    <row r="58" spans="1:7" ht="13.5" thickBot="1" x14ac:dyDescent="0.25">
      <c r="A58" s="24"/>
      <c r="B58" s="25"/>
      <c r="C58" s="40" t="s">
        <v>89</v>
      </c>
      <c r="D58" s="41">
        <f>'[1]RACCORDO CE'!K59</f>
        <v>-401948.46019999997</v>
      </c>
      <c r="E58" s="42"/>
      <c r="F58" s="42" t="s">
        <v>53</v>
      </c>
      <c r="G58" s="43"/>
    </row>
    <row r="59" spans="1:7" x14ac:dyDescent="0.2">
      <c r="A59" s="24"/>
      <c r="B59" s="25"/>
      <c r="C59" s="60" t="s">
        <v>90</v>
      </c>
      <c r="D59" s="61"/>
      <c r="E59" s="62"/>
      <c r="F59" s="62"/>
      <c r="G59" s="63"/>
    </row>
    <row r="60" spans="1:7" x14ac:dyDescent="0.2">
      <c r="A60" s="30">
        <v>22</v>
      </c>
      <c r="B60" s="35"/>
      <c r="C60" s="64" t="s">
        <v>91</v>
      </c>
      <c r="D60" s="32">
        <f>'[1]RACCORDO CE'!K62</f>
        <v>0</v>
      </c>
      <c r="E60" s="46"/>
      <c r="F60" s="46" t="s">
        <v>92</v>
      </c>
      <c r="G60" s="63" t="s">
        <v>92</v>
      </c>
    </row>
    <row r="61" spans="1:7" ht="13.5" thickBot="1" x14ac:dyDescent="0.25">
      <c r="A61" s="24">
        <v>23</v>
      </c>
      <c r="B61" s="25"/>
      <c r="C61" s="64" t="s">
        <v>93</v>
      </c>
      <c r="D61" s="32">
        <f>'[1]RACCORDO CE'!K63</f>
        <v>0</v>
      </c>
      <c r="E61" s="46"/>
      <c r="F61" s="46" t="s">
        <v>94</v>
      </c>
      <c r="G61" s="63" t="s">
        <v>94</v>
      </c>
    </row>
    <row r="62" spans="1:7" ht="13.5" thickBot="1" x14ac:dyDescent="0.25">
      <c r="A62" s="24"/>
      <c r="B62" s="25"/>
      <c r="C62" s="40" t="s">
        <v>95</v>
      </c>
      <c r="D62" s="41">
        <f>'[1]RACCORDO CE'!K64</f>
        <v>0</v>
      </c>
      <c r="E62" s="42"/>
      <c r="F62" s="42"/>
      <c r="G62" s="43"/>
    </row>
    <row r="63" spans="1:7" x14ac:dyDescent="0.2">
      <c r="A63" s="24"/>
      <c r="B63" s="25"/>
      <c r="C63" s="26" t="s">
        <v>96</v>
      </c>
      <c r="D63" s="32"/>
      <c r="E63" s="44"/>
      <c r="F63" s="44"/>
      <c r="G63" s="34"/>
    </row>
    <row r="64" spans="1:7" x14ac:dyDescent="0.2">
      <c r="A64" s="24">
        <v>24</v>
      </c>
      <c r="B64" s="25"/>
      <c r="C64" s="65" t="s">
        <v>97</v>
      </c>
      <c r="D64" s="32">
        <f>'[1]RACCORDO CE'!K66</f>
        <v>303320.92170000006</v>
      </c>
      <c r="E64" s="46"/>
      <c r="F64" s="46" t="s">
        <v>98</v>
      </c>
      <c r="G64" s="34" t="s">
        <v>98</v>
      </c>
    </row>
    <row r="65" spans="1:7" x14ac:dyDescent="0.2">
      <c r="A65" s="30"/>
      <c r="B65" s="25" t="s">
        <v>13</v>
      </c>
      <c r="C65" s="31" t="s">
        <v>99</v>
      </c>
      <c r="D65" s="32">
        <f>'[1]RACCORDO CE'!K67</f>
        <v>53100.85</v>
      </c>
      <c r="E65" s="33"/>
      <c r="F65" s="33"/>
      <c r="G65" s="34"/>
    </row>
    <row r="66" spans="1:7" x14ac:dyDescent="0.2">
      <c r="A66" s="24"/>
      <c r="B66" s="25" t="s">
        <v>16</v>
      </c>
      <c r="C66" s="66" t="s">
        <v>100</v>
      </c>
      <c r="D66" s="32">
        <f>'[1]RACCORDO CE'!K68</f>
        <v>100000</v>
      </c>
      <c r="E66" s="46"/>
      <c r="F66" s="46"/>
      <c r="G66" s="34"/>
    </row>
    <row r="67" spans="1:7" x14ac:dyDescent="0.2">
      <c r="A67" s="24" t="s">
        <v>53</v>
      </c>
      <c r="B67" s="25" t="s">
        <v>19</v>
      </c>
      <c r="C67" s="66" t="s">
        <v>101</v>
      </c>
      <c r="D67" s="32">
        <f>'[1]RACCORDO CE'!K69</f>
        <v>142720.0717</v>
      </c>
      <c r="E67" s="44"/>
      <c r="F67" s="44"/>
      <c r="G67" s="34" t="s">
        <v>102</v>
      </c>
    </row>
    <row r="68" spans="1:7" x14ac:dyDescent="0.2">
      <c r="A68" s="24" t="s">
        <v>53</v>
      </c>
      <c r="B68" s="35" t="s">
        <v>60</v>
      </c>
      <c r="C68" s="36" t="s">
        <v>103</v>
      </c>
      <c r="D68" s="32">
        <f>'[1]RACCORDO CE'!K70</f>
        <v>7500</v>
      </c>
      <c r="E68" s="44"/>
      <c r="F68" s="44"/>
      <c r="G68" s="34" t="s">
        <v>18</v>
      </c>
    </row>
    <row r="69" spans="1:7" x14ac:dyDescent="0.2">
      <c r="A69" s="24"/>
      <c r="B69" s="35" t="s">
        <v>104</v>
      </c>
      <c r="C69" s="36" t="s">
        <v>105</v>
      </c>
      <c r="D69" s="32">
        <f>'[1]RACCORDO CE'!K71</f>
        <v>0</v>
      </c>
      <c r="E69" s="44"/>
      <c r="F69" s="44"/>
      <c r="G69" s="34"/>
    </row>
    <row r="70" spans="1:7" x14ac:dyDescent="0.2">
      <c r="A70" s="24"/>
      <c r="B70" s="25"/>
      <c r="C70" s="67" t="s">
        <v>106</v>
      </c>
      <c r="D70" s="68">
        <f>'[1]RACCORDO CE'!K72</f>
        <v>303320.92170000006</v>
      </c>
      <c r="E70" s="69"/>
      <c r="F70" s="69"/>
      <c r="G70" s="70"/>
    </row>
    <row r="71" spans="1:7" x14ac:dyDescent="0.2">
      <c r="A71" s="24">
        <v>25</v>
      </c>
      <c r="B71" s="25"/>
      <c r="C71" s="65" t="s">
        <v>107</v>
      </c>
      <c r="D71" s="32">
        <f>'[1]RACCORDO CE'!K73</f>
        <v>469328.53029999998</v>
      </c>
      <c r="E71" s="46"/>
      <c r="F71" s="46" t="s">
        <v>108</v>
      </c>
      <c r="G71" s="34" t="s">
        <v>108</v>
      </c>
    </row>
    <row r="72" spans="1:7" x14ac:dyDescent="0.2">
      <c r="A72" s="24"/>
      <c r="B72" s="35" t="s">
        <v>13</v>
      </c>
      <c r="C72" s="66" t="s">
        <v>109</v>
      </c>
      <c r="D72" s="32">
        <f>'[1]RACCORDO CE'!K74</f>
        <v>0</v>
      </c>
      <c r="E72" s="46"/>
      <c r="F72" s="46"/>
      <c r="G72" s="34"/>
    </row>
    <row r="73" spans="1:7" x14ac:dyDescent="0.2">
      <c r="A73" s="24" t="s">
        <v>53</v>
      </c>
      <c r="B73" s="35" t="s">
        <v>16</v>
      </c>
      <c r="C73" s="66" t="s">
        <v>110</v>
      </c>
      <c r="D73" s="32">
        <f>'[1]RACCORDO CE'!K75</f>
        <v>469328.53029999998</v>
      </c>
      <c r="E73" s="44"/>
      <c r="F73" s="44"/>
      <c r="G73" s="34" t="s">
        <v>111</v>
      </c>
    </row>
    <row r="74" spans="1:7" x14ac:dyDescent="0.2">
      <c r="A74" s="24" t="s">
        <v>53</v>
      </c>
      <c r="B74" s="35" t="s">
        <v>19</v>
      </c>
      <c r="C74" s="36" t="s">
        <v>112</v>
      </c>
      <c r="D74" s="32">
        <f>'[1]RACCORDO CE'!K76</f>
        <v>0</v>
      </c>
      <c r="E74" s="44"/>
      <c r="F74" s="44"/>
      <c r="G74" s="34" t="s">
        <v>113</v>
      </c>
    </row>
    <row r="75" spans="1:7" x14ac:dyDescent="0.2">
      <c r="A75" s="24" t="s">
        <v>53</v>
      </c>
      <c r="B75" s="35" t="s">
        <v>60</v>
      </c>
      <c r="C75" s="36" t="s">
        <v>114</v>
      </c>
      <c r="D75" s="32">
        <f>'[1]RACCORDO CE'!K77</f>
        <v>0</v>
      </c>
      <c r="E75" s="44"/>
      <c r="F75" s="44"/>
      <c r="G75" s="34" t="s">
        <v>115</v>
      </c>
    </row>
    <row r="76" spans="1:7" ht="13.5" thickBot="1" x14ac:dyDescent="0.25">
      <c r="A76" s="24"/>
      <c r="B76" s="25"/>
      <c r="C76" s="67" t="s">
        <v>116</v>
      </c>
      <c r="D76" s="53">
        <f>'[1]RACCORDO CE'!K78</f>
        <v>469328.53029999998</v>
      </c>
      <c r="E76" s="54"/>
      <c r="F76" s="54"/>
      <c r="G76" s="71"/>
    </row>
    <row r="77" spans="1:7" ht="13.5" thickBot="1" x14ac:dyDescent="0.25">
      <c r="A77" s="24"/>
      <c r="B77" s="25"/>
      <c r="C77" s="40" t="s">
        <v>117</v>
      </c>
      <c r="D77" s="53">
        <f>'[1]RACCORDO CE'!K80</f>
        <v>-166007.60859999998</v>
      </c>
      <c r="E77" s="72"/>
      <c r="F77" s="72"/>
      <c r="G77" s="43"/>
    </row>
    <row r="78" spans="1:7" ht="13.5" thickBot="1" x14ac:dyDescent="0.25">
      <c r="A78" s="24"/>
      <c r="B78" s="25"/>
      <c r="C78" s="40" t="s">
        <v>118</v>
      </c>
      <c r="D78" s="73">
        <f>'[1]RACCORDO CE'!K81</f>
        <v>-766169.15140000009</v>
      </c>
      <c r="E78" s="74"/>
      <c r="F78" s="74"/>
      <c r="G78" s="75"/>
    </row>
    <row r="79" spans="1:7" ht="34.5" customHeight="1" thickBot="1" x14ac:dyDescent="0.25">
      <c r="A79" s="24">
        <v>26</v>
      </c>
      <c r="B79" s="25"/>
      <c r="C79" s="76" t="s">
        <v>119</v>
      </c>
      <c r="D79" s="73">
        <f>'[1]RACCORDO CE'!K83</f>
        <v>92994.310600000012</v>
      </c>
      <c r="E79" s="74"/>
      <c r="F79" s="74">
        <v>22</v>
      </c>
      <c r="G79" s="75">
        <v>22</v>
      </c>
    </row>
    <row r="80" spans="1:7" ht="27.75" customHeight="1" thickBot="1" x14ac:dyDescent="0.25">
      <c r="A80" s="24">
        <v>27</v>
      </c>
      <c r="B80" s="25"/>
      <c r="C80" s="77" t="s">
        <v>120</v>
      </c>
      <c r="D80" s="78">
        <f>'[1]RACCORDO CE'!K84</f>
        <v>-859163.46200000006</v>
      </c>
      <c r="E80" s="79"/>
      <c r="F80" s="79">
        <v>23</v>
      </c>
      <c r="G80" s="80">
        <v>23</v>
      </c>
    </row>
    <row r="81" spans="1:7" ht="14.1" customHeight="1" thickBot="1" x14ac:dyDescent="0.25">
      <c r="A81" s="12">
        <v>28</v>
      </c>
      <c r="B81" s="81"/>
      <c r="C81" s="82" t="s">
        <v>121</v>
      </c>
      <c r="D81" s="201"/>
      <c r="E81" s="83"/>
      <c r="F81" s="83"/>
      <c r="G81" s="84"/>
    </row>
    <row r="82" spans="1:7" ht="13.5" thickTop="1" x14ac:dyDescent="0.2">
      <c r="B82" s="85" t="s">
        <v>122</v>
      </c>
      <c r="C82" s="2" t="s">
        <v>123</v>
      </c>
    </row>
  </sheetData>
  <mergeCells count="4">
    <mergeCell ref="A1:G1"/>
    <mergeCell ref="A3:G3"/>
    <mergeCell ref="D4:D5"/>
    <mergeCell ref="E4:E5"/>
  </mergeCells>
  <pageMargins left="0.74803149606299213" right="0.74803149606299213" top="0.27559055118110237" bottom="0.23622047244094491" header="0.19685039370078741" footer="0.19685039370078741"/>
  <pageSetup paperSize="9" scale="74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opLeftCell="A73" zoomScaleNormal="100" workbookViewId="0">
      <selection activeCell="G83" sqref="G83"/>
    </sheetView>
  </sheetViews>
  <sheetFormatPr defaultColWidth="9.140625" defaultRowHeight="12.75" x14ac:dyDescent="0.2"/>
  <cols>
    <col min="1" max="1" width="2.7109375" style="154" bestFit="1" customWidth="1"/>
    <col min="2" max="2" width="5.7109375" style="87" customWidth="1"/>
    <col min="3" max="3" width="2" style="87" bestFit="1" customWidth="1"/>
    <col min="4" max="4" width="52.85546875" style="87" customWidth="1"/>
    <col min="5" max="5" width="12.7109375" style="3" bestFit="1" customWidth="1"/>
    <col min="6" max="6" width="10.42578125" style="87" customWidth="1"/>
    <col min="7" max="7" width="13" style="87" customWidth="1"/>
    <col min="8" max="8" width="12.85546875" style="87" customWidth="1"/>
    <col min="9" max="9" width="4.7109375" style="87" customWidth="1"/>
    <col min="10" max="16384" width="9.140625" style="87"/>
  </cols>
  <sheetData>
    <row r="1" spans="1:8" ht="15.75" x14ac:dyDescent="0.2">
      <c r="A1" s="86" t="s">
        <v>0</v>
      </c>
      <c r="B1" s="86"/>
      <c r="C1" s="86"/>
      <c r="D1" s="86"/>
      <c r="E1" s="86"/>
      <c r="F1" s="86"/>
      <c r="G1" s="86"/>
      <c r="H1" s="86"/>
    </row>
    <row r="2" spans="1:8" ht="27" customHeight="1" thickBot="1" x14ac:dyDescent="0.25">
      <c r="A2" s="87"/>
      <c r="G2" s="88"/>
      <c r="H2" s="88" t="s">
        <v>1</v>
      </c>
    </row>
    <row r="3" spans="1:8" ht="13.5" thickTop="1" x14ac:dyDescent="0.2">
      <c r="A3" s="89"/>
      <c r="B3" s="90"/>
      <c r="C3" s="91"/>
      <c r="D3" s="92" t="s">
        <v>124</v>
      </c>
      <c r="E3" s="8" t="s">
        <v>3</v>
      </c>
      <c r="F3" s="9" t="s">
        <v>4</v>
      </c>
      <c r="G3" s="10" t="s">
        <v>5</v>
      </c>
      <c r="H3" s="11" t="s">
        <v>5</v>
      </c>
    </row>
    <row r="4" spans="1:8" ht="26.25" customHeight="1" thickBot="1" x14ac:dyDescent="0.25">
      <c r="A4" s="93"/>
      <c r="B4" s="94"/>
      <c r="C4" s="95"/>
      <c r="D4" s="94"/>
      <c r="E4" s="15"/>
      <c r="F4" s="16"/>
      <c r="G4" s="96" t="s">
        <v>125</v>
      </c>
      <c r="H4" s="97" t="s">
        <v>8</v>
      </c>
    </row>
    <row r="5" spans="1:8" ht="37.5" customHeight="1" thickTop="1" x14ac:dyDescent="0.2">
      <c r="A5" s="98"/>
      <c r="B5" s="31">
        <v>1</v>
      </c>
      <c r="C5" s="35"/>
      <c r="D5" s="99" t="s">
        <v>126</v>
      </c>
      <c r="E5" s="100">
        <f>'[1]RACCORDO SP ATTIVO'!L7</f>
        <v>0</v>
      </c>
      <c r="F5" s="101"/>
      <c r="G5" s="101" t="s">
        <v>127</v>
      </c>
      <c r="H5" s="102" t="s">
        <v>127</v>
      </c>
    </row>
    <row r="6" spans="1:8" ht="15" x14ac:dyDescent="0.25">
      <c r="A6" s="98"/>
      <c r="B6" s="31"/>
      <c r="C6" s="35"/>
      <c r="D6" s="103" t="s">
        <v>128</v>
      </c>
      <c r="E6" s="104">
        <f>E5</f>
        <v>0</v>
      </c>
      <c r="F6" s="105"/>
      <c r="G6" s="105"/>
      <c r="H6" s="106"/>
    </row>
    <row r="7" spans="1:8" ht="15" x14ac:dyDescent="0.25">
      <c r="A7" s="98"/>
      <c r="B7" s="31"/>
      <c r="C7" s="35"/>
      <c r="D7" s="107" t="s">
        <v>129</v>
      </c>
      <c r="E7" s="27"/>
      <c r="F7" s="108"/>
      <c r="G7" s="108"/>
      <c r="H7" s="109"/>
    </row>
    <row r="8" spans="1:8" x14ac:dyDescent="0.2">
      <c r="A8" s="98" t="s">
        <v>130</v>
      </c>
      <c r="B8" s="31"/>
      <c r="C8" s="35"/>
      <c r="D8" s="56" t="s">
        <v>131</v>
      </c>
      <c r="E8" s="27"/>
      <c r="F8" s="108"/>
      <c r="G8" s="108" t="s">
        <v>132</v>
      </c>
      <c r="H8" s="110" t="s">
        <v>132</v>
      </c>
    </row>
    <row r="9" spans="1:8" x14ac:dyDescent="0.2">
      <c r="A9" s="98"/>
      <c r="B9" s="31">
        <v>1</v>
      </c>
      <c r="C9" s="35"/>
      <c r="D9" s="31" t="s">
        <v>133</v>
      </c>
      <c r="E9" s="27">
        <f>'[1]RACCORDO SP ATTIVO'!L12</f>
        <v>0</v>
      </c>
      <c r="F9" s="108"/>
      <c r="G9" s="108" t="s">
        <v>134</v>
      </c>
      <c r="H9" s="110" t="s">
        <v>134</v>
      </c>
    </row>
    <row r="10" spans="1:8" x14ac:dyDescent="0.2">
      <c r="A10" s="98"/>
      <c r="B10" s="31">
        <v>2</v>
      </c>
      <c r="C10" s="35"/>
      <c r="D10" s="31" t="s">
        <v>135</v>
      </c>
      <c r="E10" s="27">
        <f>'[1]RACCORDO SP ATTIVO'!L13</f>
        <v>0</v>
      </c>
      <c r="F10" s="108"/>
      <c r="G10" s="108" t="s">
        <v>136</v>
      </c>
      <c r="H10" s="110" t="s">
        <v>136</v>
      </c>
    </row>
    <row r="11" spans="1:8" x14ac:dyDescent="0.2">
      <c r="A11" s="98"/>
      <c r="B11" s="31">
        <v>3</v>
      </c>
      <c r="C11" s="35"/>
      <c r="D11" s="31" t="s">
        <v>137</v>
      </c>
      <c r="E11" s="27">
        <f>'[1]RACCORDO SP ATTIVO'!L14</f>
        <v>0</v>
      </c>
      <c r="F11" s="108"/>
      <c r="G11" s="108" t="s">
        <v>138</v>
      </c>
      <c r="H11" s="110" t="s">
        <v>138</v>
      </c>
    </row>
    <row r="12" spans="1:8" x14ac:dyDescent="0.2">
      <c r="A12" s="98"/>
      <c r="B12" s="31">
        <v>4</v>
      </c>
      <c r="C12" s="35"/>
      <c r="D12" s="31" t="s">
        <v>139</v>
      </c>
      <c r="E12" s="27">
        <f>'[1]RACCORDO SP ATTIVO'!L15</f>
        <v>44126.0533</v>
      </c>
      <c r="F12" s="108"/>
      <c r="G12" s="108" t="s">
        <v>140</v>
      </c>
      <c r="H12" s="110" t="s">
        <v>140</v>
      </c>
    </row>
    <row r="13" spans="1:8" x14ac:dyDescent="0.2">
      <c r="A13" s="98"/>
      <c r="B13" s="31">
        <v>5</v>
      </c>
      <c r="C13" s="35"/>
      <c r="D13" s="31" t="s">
        <v>141</v>
      </c>
      <c r="E13" s="27">
        <f>'[1]RACCORDO SP ATTIVO'!L16</f>
        <v>0</v>
      </c>
      <c r="F13" s="108"/>
      <c r="G13" s="108" t="s">
        <v>142</v>
      </c>
      <c r="H13" s="110" t="s">
        <v>142</v>
      </c>
    </row>
    <row r="14" spans="1:8" x14ac:dyDescent="0.2">
      <c r="A14" s="98"/>
      <c r="B14" s="31">
        <v>6</v>
      </c>
      <c r="C14" s="35"/>
      <c r="D14" s="31" t="s">
        <v>143</v>
      </c>
      <c r="E14" s="27">
        <f>'[1]RACCORDO SP ATTIVO'!L17</f>
        <v>0</v>
      </c>
      <c r="F14" s="108"/>
      <c r="G14" s="108" t="s">
        <v>144</v>
      </c>
      <c r="H14" s="110" t="s">
        <v>144</v>
      </c>
    </row>
    <row r="15" spans="1:8" x14ac:dyDescent="0.2">
      <c r="A15" s="98"/>
      <c r="B15" s="31">
        <v>9</v>
      </c>
      <c r="C15" s="35"/>
      <c r="D15" s="39" t="s">
        <v>145</v>
      </c>
      <c r="E15" s="27">
        <f>'[1]RACCORDO SP ATTIVO'!L18</f>
        <v>6508.5321000000004</v>
      </c>
      <c r="F15" s="108"/>
      <c r="G15" s="108" t="s">
        <v>146</v>
      </c>
      <c r="H15" s="110" t="s">
        <v>146</v>
      </c>
    </row>
    <row r="16" spans="1:8" ht="15" x14ac:dyDescent="0.25">
      <c r="A16" s="111"/>
      <c r="B16" s="112"/>
      <c r="C16" s="113"/>
      <c r="D16" s="114" t="s">
        <v>147</v>
      </c>
      <c r="E16" s="115">
        <f>'[1]RACCORDO SP ATTIVO'!L19</f>
        <v>50634.585399999996</v>
      </c>
      <c r="F16" s="116"/>
      <c r="G16" s="116"/>
      <c r="H16" s="117"/>
    </row>
    <row r="17" spans="1:8" x14ac:dyDescent="0.2">
      <c r="A17" s="98"/>
      <c r="B17" s="31"/>
      <c r="C17" s="35"/>
      <c r="D17" s="77"/>
      <c r="E17" s="27"/>
      <c r="F17" s="108"/>
      <c r="G17" s="108"/>
      <c r="H17" s="109"/>
    </row>
    <row r="18" spans="1:8" x14ac:dyDescent="0.2">
      <c r="A18" s="118"/>
      <c r="B18" s="39"/>
      <c r="C18" s="119"/>
      <c r="D18" s="120" t="s">
        <v>148</v>
      </c>
      <c r="E18" s="27"/>
      <c r="F18" s="108"/>
      <c r="G18" s="108"/>
      <c r="H18" s="110"/>
    </row>
    <row r="19" spans="1:8" x14ac:dyDescent="0.2">
      <c r="A19" s="118" t="s">
        <v>149</v>
      </c>
      <c r="B19" s="39">
        <v>1</v>
      </c>
      <c r="C19" s="119"/>
      <c r="D19" s="39" t="s">
        <v>150</v>
      </c>
      <c r="E19" s="121">
        <f>'[1]RACCORDO SP ATTIVO'!L22</f>
        <v>11105365.550000001</v>
      </c>
      <c r="F19" s="108"/>
      <c r="G19" s="108"/>
      <c r="H19" s="110"/>
    </row>
    <row r="20" spans="1:8" x14ac:dyDescent="0.2">
      <c r="A20" s="118"/>
      <c r="B20" s="39" t="s">
        <v>151</v>
      </c>
      <c r="C20" s="119"/>
      <c r="D20" s="39" t="s">
        <v>152</v>
      </c>
      <c r="E20" s="27">
        <f>'[1]RACCORDO SP ATTIVO'!L23</f>
        <v>562917.32999999996</v>
      </c>
      <c r="F20" s="108"/>
      <c r="G20" s="108"/>
      <c r="H20" s="110"/>
    </row>
    <row r="21" spans="1:8" x14ac:dyDescent="0.2">
      <c r="A21" s="118"/>
      <c r="B21" s="39" t="s">
        <v>153</v>
      </c>
      <c r="C21" s="119"/>
      <c r="D21" s="39" t="s">
        <v>154</v>
      </c>
      <c r="E21" s="27">
        <f>'[1]RACCORDO SP ATTIVO'!L24</f>
        <v>1167654.92</v>
      </c>
      <c r="F21" s="108"/>
      <c r="G21" s="108"/>
      <c r="H21" s="110"/>
    </row>
    <row r="22" spans="1:8" ht="14.25" x14ac:dyDescent="0.2">
      <c r="A22" s="122"/>
      <c r="B22" s="39" t="s">
        <v>155</v>
      </c>
      <c r="C22" s="123"/>
      <c r="D22" s="124" t="s">
        <v>156</v>
      </c>
      <c r="E22" s="27">
        <f>'[1]RACCORDO SP ATTIVO'!L25</f>
        <v>9011792.1400000006</v>
      </c>
      <c r="F22" s="125"/>
      <c r="G22" s="125"/>
      <c r="H22" s="126"/>
    </row>
    <row r="23" spans="1:8" x14ac:dyDescent="0.2">
      <c r="A23" s="118"/>
      <c r="B23" s="39" t="s">
        <v>157</v>
      </c>
      <c r="C23" s="119"/>
      <c r="D23" s="39" t="s">
        <v>158</v>
      </c>
      <c r="E23" s="27">
        <f>'[1]RACCORDO SP ATTIVO'!L26</f>
        <v>363001.16</v>
      </c>
      <c r="F23" s="108"/>
      <c r="G23" s="108"/>
      <c r="H23" s="110"/>
    </row>
    <row r="24" spans="1:8" x14ac:dyDescent="0.2">
      <c r="A24" s="118" t="s">
        <v>159</v>
      </c>
      <c r="B24" s="39">
        <v>2</v>
      </c>
      <c r="C24" s="119"/>
      <c r="D24" s="39" t="s">
        <v>160</v>
      </c>
      <c r="E24" s="121">
        <f>'[1]RACCORDO SP ATTIVO'!L27</f>
        <v>12130081.159399999</v>
      </c>
      <c r="F24" s="108"/>
      <c r="G24" s="108" t="s">
        <v>53</v>
      </c>
      <c r="H24" s="110"/>
    </row>
    <row r="25" spans="1:8" x14ac:dyDescent="0.2">
      <c r="A25" s="118"/>
      <c r="B25" s="39" t="s">
        <v>161</v>
      </c>
      <c r="C25" s="119"/>
      <c r="D25" s="39" t="s">
        <v>162</v>
      </c>
      <c r="E25" s="27">
        <f>'[1]RACCORDO SP ATTIVO'!L28</f>
        <v>1817577.9527</v>
      </c>
      <c r="F25" s="108"/>
      <c r="G25" s="108" t="s">
        <v>163</v>
      </c>
      <c r="H25" s="110" t="s">
        <v>163</v>
      </c>
    </row>
    <row r="26" spans="1:8" x14ac:dyDescent="0.2">
      <c r="A26" s="118"/>
      <c r="B26" s="39"/>
      <c r="C26" s="119" t="s">
        <v>13</v>
      </c>
      <c r="D26" s="127" t="s">
        <v>164</v>
      </c>
      <c r="E26" s="27">
        <f>'[1]RACCORDO SP ATTIVO'!L29</f>
        <v>0</v>
      </c>
      <c r="F26" s="108"/>
      <c r="G26" s="108"/>
      <c r="H26" s="110"/>
    </row>
    <row r="27" spans="1:8" x14ac:dyDescent="0.2">
      <c r="A27" s="118"/>
      <c r="B27" s="39" t="s">
        <v>165</v>
      </c>
      <c r="C27" s="119"/>
      <c r="D27" s="39" t="s">
        <v>154</v>
      </c>
      <c r="E27" s="27">
        <f>'[1]RACCORDO SP ATTIVO'!L30</f>
        <v>7256468.1120000007</v>
      </c>
      <c r="F27" s="108"/>
      <c r="G27" s="108"/>
      <c r="H27" s="110"/>
    </row>
    <row r="28" spans="1:8" x14ac:dyDescent="0.2">
      <c r="A28" s="118"/>
      <c r="B28" s="39"/>
      <c r="C28" s="119" t="s">
        <v>13</v>
      </c>
      <c r="D28" s="127" t="s">
        <v>164</v>
      </c>
      <c r="E28" s="27">
        <f>'[1]RACCORDO SP ATTIVO'!L31</f>
        <v>0</v>
      </c>
      <c r="F28" s="108"/>
      <c r="G28" s="108"/>
      <c r="H28" s="110"/>
    </row>
    <row r="29" spans="1:8" x14ac:dyDescent="0.2">
      <c r="A29" s="118"/>
      <c r="B29" s="39" t="s">
        <v>166</v>
      </c>
      <c r="C29" s="119"/>
      <c r="D29" s="39" t="s">
        <v>167</v>
      </c>
      <c r="E29" s="27">
        <f>'[1]RACCORDO SP ATTIVO'!L32</f>
        <v>3023602.5450000004</v>
      </c>
      <c r="F29" s="108"/>
      <c r="G29" s="108" t="s">
        <v>168</v>
      </c>
      <c r="H29" s="110" t="s">
        <v>168</v>
      </c>
    </row>
    <row r="30" spans="1:8" x14ac:dyDescent="0.2">
      <c r="A30" s="118"/>
      <c r="B30" s="39"/>
      <c r="C30" s="119" t="s">
        <v>13</v>
      </c>
      <c r="D30" s="127" t="s">
        <v>164</v>
      </c>
      <c r="E30" s="27">
        <f>'[1]RACCORDO SP ATTIVO'!L33</f>
        <v>0</v>
      </c>
      <c r="F30" s="108"/>
      <c r="G30" s="108"/>
      <c r="H30" s="110"/>
    </row>
    <row r="31" spans="1:8" x14ac:dyDescent="0.2">
      <c r="A31" s="118"/>
      <c r="B31" s="39" t="s">
        <v>169</v>
      </c>
      <c r="C31" s="119"/>
      <c r="D31" s="39" t="s">
        <v>170</v>
      </c>
      <c r="E31" s="27">
        <f>'[1]RACCORDO SP ATTIVO'!L34</f>
        <v>17533.8063</v>
      </c>
      <c r="F31" s="108"/>
      <c r="G31" s="108" t="s">
        <v>171</v>
      </c>
      <c r="H31" s="110" t="s">
        <v>171</v>
      </c>
    </row>
    <row r="32" spans="1:8" x14ac:dyDescent="0.2">
      <c r="A32" s="128"/>
      <c r="B32" s="39" t="s">
        <v>172</v>
      </c>
      <c r="C32" s="119"/>
      <c r="D32" s="39" t="s">
        <v>173</v>
      </c>
      <c r="E32" s="27">
        <f>'[1]RACCORDO SP ATTIVO'!L35</f>
        <v>0</v>
      </c>
      <c r="F32" s="108"/>
      <c r="G32" s="108"/>
      <c r="H32" s="110"/>
    </row>
    <row r="33" spans="1:8" x14ac:dyDescent="0.2">
      <c r="A33" s="128"/>
      <c r="B33" s="39" t="s">
        <v>174</v>
      </c>
      <c r="C33" s="119"/>
      <c r="D33" s="39" t="s">
        <v>175</v>
      </c>
      <c r="E33" s="27">
        <f>'[1]RACCORDO SP ATTIVO'!L36</f>
        <v>0</v>
      </c>
      <c r="F33" s="108"/>
      <c r="G33" s="108"/>
      <c r="H33" s="110"/>
    </row>
    <row r="34" spans="1:8" x14ac:dyDescent="0.2">
      <c r="A34" s="128"/>
      <c r="B34" s="39" t="s">
        <v>176</v>
      </c>
      <c r="C34" s="119"/>
      <c r="D34" s="39" t="s">
        <v>177</v>
      </c>
      <c r="E34" s="27">
        <f>'[1]RACCORDO SP ATTIVO'!L37</f>
        <v>3663.56</v>
      </c>
      <c r="F34" s="108"/>
      <c r="G34" s="108"/>
      <c r="H34" s="110"/>
    </row>
    <row r="35" spans="1:8" ht="14.25" x14ac:dyDescent="0.2">
      <c r="A35" s="129"/>
      <c r="B35" s="39" t="s">
        <v>178</v>
      </c>
      <c r="C35" s="123"/>
      <c r="D35" s="124" t="s">
        <v>156</v>
      </c>
      <c r="E35" s="27">
        <f>'[1]RACCORDO SP ATTIVO'!L38</f>
        <v>0</v>
      </c>
      <c r="F35" s="125"/>
      <c r="G35" s="125"/>
      <c r="H35" s="126"/>
    </row>
    <row r="36" spans="1:8" ht="14.25" x14ac:dyDescent="0.2">
      <c r="A36" s="129"/>
      <c r="B36" s="39" t="s">
        <v>179</v>
      </c>
      <c r="C36" s="123"/>
      <c r="D36" s="124" t="s">
        <v>180</v>
      </c>
      <c r="E36" s="27">
        <f>'[1]RACCORDO SP ATTIVO'!L39</f>
        <v>0</v>
      </c>
      <c r="F36" s="125"/>
      <c r="G36" s="125"/>
      <c r="H36" s="126"/>
    </row>
    <row r="37" spans="1:8" x14ac:dyDescent="0.2">
      <c r="A37" s="128"/>
      <c r="B37" s="39" t="s">
        <v>181</v>
      </c>
      <c r="C37" s="119"/>
      <c r="D37" s="39" t="s">
        <v>182</v>
      </c>
      <c r="E37" s="27">
        <f>'[1]RACCORDO SP ATTIVO'!L40</f>
        <v>11235.1834</v>
      </c>
      <c r="F37" s="108"/>
      <c r="G37" s="108"/>
      <c r="H37" s="110"/>
    </row>
    <row r="38" spans="1:8" x14ac:dyDescent="0.2">
      <c r="A38" s="118"/>
      <c r="B38" s="39">
        <v>3</v>
      </c>
      <c r="C38" s="119"/>
      <c r="D38" s="39" t="s">
        <v>183</v>
      </c>
      <c r="E38" s="121">
        <f>'[1]RACCORDO SP ATTIVO'!L41</f>
        <v>653569.29610000004</v>
      </c>
      <c r="F38" s="108"/>
      <c r="G38" s="108" t="s">
        <v>184</v>
      </c>
      <c r="H38" s="110" t="s">
        <v>184</v>
      </c>
    </row>
    <row r="39" spans="1:8" ht="15" x14ac:dyDescent="0.25">
      <c r="A39" s="118"/>
      <c r="B39" s="39"/>
      <c r="C39" s="119"/>
      <c r="D39" s="114" t="s">
        <v>185</v>
      </c>
      <c r="E39" s="68">
        <f>'[1]RACCORDO SP ATTIVO'!L42</f>
        <v>23889016.0055</v>
      </c>
      <c r="F39" s="130"/>
      <c r="G39" s="130"/>
      <c r="H39" s="131"/>
    </row>
    <row r="40" spans="1:8" x14ac:dyDescent="0.2">
      <c r="A40" s="118"/>
      <c r="B40" s="39"/>
      <c r="C40" s="119"/>
      <c r="D40" s="39"/>
      <c r="E40" s="27"/>
      <c r="F40" s="108"/>
      <c r="G40" s="108"/>
      <c r="H40" s="109"/>
    </row>
    <row r="41" spans="1:8" x14ac:dyDescent="0.2">
      <c r="A41" s="98" t="s">
        <v>186</v>
      </c>
      <c r="B41" s="31"/>
      <c r="C41" s="35"/>
      <c r="D41" s="120" t="s">
        <v>187</v>
      </c>
      <c r="E41" s="27"/>
      <c r="F41" s="108"/>
      <c r="G41" s="108"/>
      <c r="H41" s="109"/>
    </row>
    <row r="42" spans="1:8" x14ac:dyDescent="0.2">
      <c r="A42" s="98"/>
      <c r="B42" s="31">
        <v>1</v>
      </c>
      <c r="C42" s="35"/>
      <c r="D42" s="39" t="s">
        <v>188</v>
      </c>
      <c r="E42" s="121">
        <f>'[1]RACCORDO SP ATTIVO'!L45</f>
        <v>25303.999999999996</v>
      </c>
      <c r="F42" s="108"/>
      <c r="G42" s="108" t="s">
        <v>189</v>
      </c>
      <c r="H42" s="110" t="s">
        <v>189</v>
      </c>
    </row>
    <row r="43" spans="1:8" x14ac:dyDescent="0.2">
      <c r="A43" s="98"/>
      <c r="B43" s="31"/>
      <c r="C43" s="35" t="s">
        <v>13</v>
      </c>
      <c r="D43" s="36" t="s">
        <v>190</v>
      </c>
      <c r="E43" s="27">
        <f>'[1]RACCORDO SP ATTIVO'!L46</f>
        <v>5279.0099999999948</v>
      </c>
      <c r="F43" s="108"/>
      <c r="G43" s="108" t="s">
        <v>191</v>
      </c>
      <c r="H43" s="110" t="s">
        <v>191</v>
      </c>
    </row>
    <row r="44" spans="1:8" x14ac:dyDescent="0.2">
      <c r="A44" s="98"/>
      <c r="B44" s="31"/>
      <c r="C44" s="35" t="s">
        <v>16</v>
      </c>
      <c r="D44" s="127" t="s">
        <v>192</v>
      </c>
      <c r="E44" s="27">
        <f>'[1]RACCORDO SP ATTIVO'!L47</f>
        <v>20024.990000000002</v>
      </c>
      <c r="F44" s="108"/>
      <c r="G44" s="108" t="s">
        <v>193</v>
      </c>
      <c r="H44" s="110" t="s">
        <v>193</v>
      </c>
    </row>
    <row r="45" spans="1:8" x14ac:dyDescent="0.2">
      <c r="A45" s="98"/>
      <c r="B45" s="31"/>
      <c r="C45" s="35" t="s">
        <v>19</v>
      </c>
      <c r="D45" s="127" t="s">
        <v>194</v>
      </c>
      <c r="E45" s="27">
        <f>'[1]RACCORDO SP ATTIVO'!L48</f>
        <v>0</v>
      </c>
      <c r="F45" s="108"/>
      <c r="G45" s="108"/>
      <c r="H45" s="109"/>
    </row>
    <row r="46" spans="1:8" x14ac:dyDescent="0.2">
      <c r="A46" s="98"/>
      <c r="B46" s="31">
        <v>2</v>
      </c>
      <c r="C46" s="35"/>
      <c r="D46" s="39" t="s">
        <v>195</v>
      </c>
      <c r="E46" s="121">
        <f>'[1]RACCORDO SP ATTIVO'!L49</f>
        <v>2531.5494000000003</v>
      </c>
      <c r="F46" s="108"/>
      <c r="G46" s="108" t="s">
        <v>196</v>
      </c>
      <c r="H46" s="110" t="s">
        <v>196</v>
      </c>
    </row>
    <row r="47" spans="1:8" x14ac:dyDescent="0.2">
      <c r="A47" s="98"/>
      <c r="B47" s="31"/>
      <c r="C47" s="35" t="s">
        <v>13</v>
      </c>
      <c r="D47" s="39" t="s">
        <v>197</v>
      </c>
      <c r="E47" s="27">
        <f>'[1]RACCORDO SP ATTIVO'!L50</f>
        <v>0</v>
      </c>
      <c r="F47" s="108"/>
      <c r="G47" s="108"/>
      <c r="H47" s="110"/>
    </row>
    <row r="48" spans="1:8" x14ac:dyDescent="0.2">
      <c r="A48" s="98"/>
      <c r="B48" s="31"/>
      <c r="C48" s="35" t="s">
        <v>16</v>
      </c>
      <c r="D48" s="36" t="s">
        <v>190</v>
      </c>
      <c r="E48" s="27">
        <f>'[1]RACCORDO SP ATTIVO'!L51</f>
        <v>0</v>
      </c>
      <c r="F48" s="108"/>
      <c r="G48" s="108" t="s">
        <v>198</v>
      </c>
      <c r="H48" s="110" t="s">
        <v>198</v>
      </c>
    </row>
    <row r="49" spans="1:8" x14ac:dyDescent="0.2">
      <c r="A49" s="98"/>
      <c r="B49" s="31"/>
      <c r="C49" s="35" t="s">
        <v>19</v>
      </c>
      <c r="D49" s="127" t="s">
        <v>199</v>
      </c>
      <c r="E49" s="27">
        <f>'[1]RACCORDO SP ATTIVO'!L52</f>
        <v>0</v>
      </c>
      <c r="F49" s="108"/>
      <c r="G49" s="108" t="s">
        <v>200</v>
      </c>
      <c r="H49" s="110" t="s">
        <v>200</v>
      </c>
    </row>
    <row r="50" spans="1:8" x14ac:dyDescent="0.2">
      <c r="A50" s="98"/>
      <c r="B50" s="31"/>
      <c r="C50" s="35" t="s">
        <v>60</v>
      </c>
      <c r="D50" s="127" t="s">
        <v>201</v>
      </c>
      <c r="E50" s="27">
        <f>'[1]RACCORDO SP ATTIVO'!L53</f>
        <v>2531.5494000000003</v>
      </c>
      <c r="F50" s="108"/>
      <c r="G50" s="108" t="s">
        <v>202</v>
      </c>
      <c r="H50" s="109" t="s">
        <v>203</v>
      </c>
    </row>
    <row r="51" spans="1:8" x14ac:dyDescent="0.2">
      <c r="A51" s="98"/>
      <c r="B51" s="31">
        <v>3</v>
      </c>
      <c r="C51" s="132"/>
      <c r="D51" s="39" t="s">
        <v>204</v>
      </c>
      <c r="E51" s="121">
        <f>'[1]RACCORDO SP ATTIVO'!L54</f>
        <v>0</v>
      </c>
      <c r="F51" s="108"/>
      <c r="G51" s="108" t="s">
        <v>205</v>
      </c>
      <c r="H51" s="109"/>
    </row>
    <row r="52" spans="1:8" ht="15" x14ac:dyDescent="0.25">
      <c r="A52" s="98"/>
      <c r="B52" s="31"/>
      <c r="C52" s="35"/>
      <c r="D52" s="114" t="s">
        <v>206</v>
      </c>
      <c r="E52" s="133">
        <f>'[1]RACCORDO SP ATTIVO'!L55</f>
        <v>27835.549399999996</v>
      </c>
      <c r="F52" s="134"/>
      <c r="G52" s="134"/>
      <c r="H52" s="135"/>
    </row>
    <row r="53" spans="1:8" x14ac:dyDescent="0.2">
      <c r="A53" s="136"/>
      <c r="B53" s="137"/>
      <c r="C53" s="138"/>
      <c r="D53" s="139" t="s">
        <v>207</v>
      </c>
      <c r="E53" s="68">
        <f>'[1]RACCORDO SP ATTIVO'!L57</f>
        <v>23967486.140300002</v>
      </c>
      <c r="F53" s="140"/>
      <c r="G53" s="140"/>
      <c r="H53" s="141"/>
    </row>
    <row r="54" spans="1:8" x14ac:dyDescent="0.2">
      <c r="A54" s="98"/>
      <c r="B54" s="31"/>
      <c r="C54" s="35"/>
      <c r="D54" s="31"/>
      <c r="E54" s="27"/>
      <c r="F54" s="108"/>
      <c r="G54" s="108"/>
      <c r="H54" s="110"/>
    </row>
    <row r="55" spans="1:8" ht="15" x14ac:dyDescent="0.25">
      <c r="A55" s="98"/>
      <c r="B55" s="31"/>
      <c r="C55" s="35"/>
      <c r="D55" s="107" t="s">
        <v>208</v>
      </c>
      <c r="E55" s="27"/>
      <c r="F55" s="108"/>
      <c r="G55" s="108"/>
      <c r="H55" s="110"/>
    </row>
    <row r="56" spans="1:8" x14ac:dyDescent="0.2">
      <c r="A56" s="98" t="s">
        <v>130</v>
      </c>
      <c r="B56" s="31"/>
      <c r="C56" s="132"/>
      <c r="D56" s="56" t="s">
        <v>209</v>
      </c>
      <c r="E56" s="27">
        <f>'[1]RACCORDO SP ATTIVO'!L60</f>
        <v>655462.56810000003</v>
      </c>
      <c r="F56" s="108"/>
      <c r="G56" s="108" t="s">
        <v>210</v>
      </c>
      <c r="H56" s="110" t="s">
        <v>210</v>
      </c>
    </row>
    <row r="57" spans="1:8" x14ac:dyDescent="0.2">
      <c r="A57" s="98"/>
      <c r="B57" s="31"/>
      <c r="C57" s="35"/>
      <c r="D57" s="40" t="s">
        <v>211</v>
      </c>
      <c r="E57" s="68">
        <f>'[1]RACCORDO SP ATTIVO'!L61</f>
        <v>655462.56810000003</v>
      </c>
      <c r="F57" s="130"/>
      <c r="G57" s="130"/>
      <c r="H57" s="142"/>
    </row>
    <row r="58" spans="1:8" x14ac:dyDescent="0.2">
      <c r="A58" s="98" t="s">
        <v>149</v>
      </c>
      <c r="B58" s="31"/>
      <c r="C58" s="35"/>
      <c r="D58" s="56" t="s">
        <v>212</v>
      </c>
      <c r="E58" s="27"/>
      <c r="F58" s="108"/>
      <c r="G58" s="108"/>
      <c r="H58" s="109"/>
    </row>
    <row r="59" spans="1:8" x14ac:dyDescent="0.2">
      <c r="A59" s="98"/>
      <c r="B59" s="31">
        <v>1</v>
      </c>
      <c r="C59" s="35"/>
      <c r="D59" s="31" t="s">
        <v>213</v>
      </c>
      <c r="E59" s="121">
        <f>'[1]RACCORDO SP ATTIVO'!L63</f>
        <v>1047433.66</v>
      </c>
      <c r="F59" s="108"/>
      <c r="G59" s="108"/>
      <c r="H59" s="109"/>
    </row>
    <row r="60" spans="1:8" x14ac:dyDescent="0.2">
      <c r="A60" s="98"/>
      <c r="B60" s="31"/>
      <c r="C60" s="35" t="s">
        <v>13</v>
      </c>
      <c r="D60" s="36" t="s">
        <v>214</v>
      </c>
      <c r="E60" s="27">
        <f>'[1]RACCORDO SP ATTIVO'!L64</f>
        <v>0</v>
      </c>
      <c r="F60" s="108"/>
      <c r="G60" s="108"/>
      <c r="H60" s="109"/>
    </row>
    <row r="61" spans="1:8" x14ac:dyDescent="0.2">
      <c r="A61" s="98"/>
      <c r="B61" s="31"/>
      <c r="C61" s="35" t="s">
        <v>16</v>
      </c>
      <c r="D61" s="36" t="s">
        <v>215</v>
      </c>
      <c r="E61" s="27">
        <f>'[1]RACCORDO SP ATTIVO'!L65</f>
        <v>999314.76</v>
      </c>
      <c r="F61" s="108"/>
      <c r="G61" s="108"/>
      <c r="H61" s="109"/>
    </row>
    <row r="62" spans="1:8" x14ac:dyDescent="0.2">
      <c r="A62" s="98"/>
      <c r="B62" s="31"/>
      <c r="C62" s="35" t="s">
        <v>19</v>
      </c>
      <c r="D62" s="36" t="s">
        <v>216</v>
      </c>
      <c r="E62" s="27">
        <f>'[1]RACCORDO SP ATTIVO'!L66</f>
        <v>48118.9</v>
      </c>
      <c r="F62" s="108"/>
      <c r="G62" s="108"/>
      <c r="H62" s="109"/>
    </row>
    <row r="63" spans="1:8" x14ac:dyDescent="0.2">
      <c r="A63" s="98"/>
      <c r="B63" s="31">
        <v>2</v>
      </c>
      <c r="C63" s="35"/>
      <c r="D63" s="31" t="s">
        <v>217</v>
      </c>
      <c r="E63" s="121">
        <f>'[1]RACCORDO SP ATTIVO'!L67</f>
        <v>1440493.2729</v>
      </c>
      <c r="F63" s="108"/>
      <c r="G63" s="108"/>
      <c r="H63" s="109"/>
    </row>
    <row r="64" spans="1:8" x14ac:dyDescent="0.2">
      <c r="A64" s="98"/>
      <c r="B64" s="31"/>
      <c r="C64" s="35" t="s">
        <v>13</v>
      </c>
      <c r="D64" s="36" t="s">
        <v>218</v>
      </c>
      <c r="E64" s="27">
        <f>'[1]RACCORDO SP ATTIVO'!L68</f>
        <v>1370395.9528999999</v>
      </c>
      <c r="F64" s="108"/>
      <c r="G64" s="108"/>
      <c r="H64" s="109"/>
    </row>
    <row r="65" spans="1:8" x14ac:dyDescent="0.2">
      <c r="A65" s="98"/>
      <c r="B65" s="31"/>
      <c r="C65" s="35" t="s">
        <v>16</v>
      </c>
      <c r="D65" s="36" t="s">
        <v>190</v>
      </c>
      <c r="E65" s="27">
        <f>'[1]RACCORDO SP ATTIVO'!L69</f>
        <v>0</v>
      </c>
      <c r="F65" s="108"/>
      <c r="G65" s="108" t="s">
        <v>219</v>
      </c>
      <c r="H65" s="110" t="s">
        <v>220</v>
      </c>
    </row>
    <row r="66" spans="1:8" x14ac:dyDescent="0.2">
      <c r="A66" s="98"/>
      <c r="B66" s="31"/>
      <c r="C66" s="35" t="s">
        <v>19</v>
      </c>
      <c r="D66" s="127" t="s">
        <v>192</v>
      </c>
      <c r="E66" s="27">
        <f>'[1]RACCORDO SP ATTIVO'!L70</f>
        <v>0</v>
      </c>
      <c r="F66" s="108"/>
      <c r="G66" s="108" t="s">
        <v>221</v>
      </c>
      <c r="H66" s="109" t="s">
        <v>221</v>
      </c>
    </row>
    <row r="67" spans="1:8" x14ac:dyDescent="0.2">
      <c r="A67" s="98"/>
      <c r="B67" s="31"/>
      <c r="C67" s="35" t="s">
        <v>60</v>
      </c>
      <c r="D67" s="36" t="s">
        <v>222</v>
      </c>
      <c r="E67" s="27">
        <f>'[1]RACCORDO SP ATTIVO'!L71</f>
        <v>70097.320000000007</v>
      </c>
      <c r="F67" s="108"/>
      <c r="G67" s="108"/>
      <c r="H67" s="109"/>
    </row>
    <row r="68" spans="1:8" x14ac:dyDescent="0.2">
      <c r="A68" s="98"/>
      <c r="B68" s="31">
        <v>3</v>
      </c>
      <c r="C68" s="35"/>
      <c r="D68" s="31" t="s">
        <v>223</v>
      </c>
      <c r="E68" s="121">
        <f>'[1]RACCORDO SP ATTIVO'!L72</f>
        <v>1853167.6140000001</v>
      </c>
      <c r="F68" s="108"/>
      <c r="G68" s="108" t="s">
        <v>224</v>
      </c>
      <c r="H68" s="110" t="s">
        <v>224</v>
      </c>
    </row>
    <row r="69" spans="1:8" x14ac:dyDescent="0.2">
      <c r="A69" s="98"/>
      <c r="B69" s="31">
        <v>4</v>
      </c>
      <c r="C69" s="35"/>
      <c r="D69" s="39" t="s">
        <v>225</v>
      </c>
      <c r="E69" s="121">
        <f>'[1]RACCORDO SP ATTIVO'!L73</f>
        <v>566739.70810000005</v>
      </c>
      <c r="F69" s="108"/>
      <c r="G69" s="108" t="s">
        <v>226</v>
      </c>
      <c r="H69" s="110" t="s">
        <v>226</v>
      </c>
    </row>
    <row r="70" spans="1:8" x14ac:dyDescent="0.2">
      <c r="A70" s="98"/>
      <c r="B70" s="31"/>
      <c r="C70" s="35" t="s">
        <v>13</v>
      </c>
      <c r="D70" s="36" t="s">
        <v>227</v>
      </c>
      <c r="E70" s="27">
        <f>'[1]RACCORDO SP ATTIVO'!L74</f>
        <v>55333.118100000007</v>
      </c>
      <c r="F70" s="108"/>
      <c r="G70" s="108"/>
      <c r="H70" s="109"/>
    </row>
    <row r="71" spans="1:8" x14ac:dyDescent="0.2">
      <c r="A71" s="98"/>
      <c r="B71" s="31"/>
      <c r="C71" s="35" t="s">
        <v>16</v>
      </c>
      <c r="D71" s="36" t="s">
        <v>228</v>
      </c>
      <c r="E71" s="27">
        <f>'[1]RACCORDO SP ATTIVO'!L75</f>
        <v>89373.02</v>
      </c>
      <c r="F71" s="108"/>
      <c r="G71" s="108"/>
      <c r="H71" s="109"/>
    </row>
    <row r="72" spans="1:8" x14ac:dyDescent="0.2">
      <c r="A72" s="98"/>
      <c r="B72" s="31"/>
      <c r="C72" s="35" t="s">
        <v>19</v>
      </c>
      <c r="D72" s="127" t="s">
        <v>229</v>
      </c>
      <c r="E72" s="27">
        <f>'[1]RACCORDO SP ATTIVO'!L76</f>
        <v>422033.57</v>
      </c>
      <c r="F72" s="108"/>
      <c r="G72" s="108"/>
      <c r="H72" s="109"/>
    </row>
    <row r="73" spans="1:8" ht="15" x14ac:dyDescent="0.25">
      <c r="A73" s="98"/>
      <c r="B73" s="31"/>
      <c r="C73" s="35"/>
      <c r="D73" s="114" t="s">
        <v>230</v>
      </c>
      <c r="E73" s="68">
        <f>'[1]RACCORDO SP ATTIVO'!L77</f>
        <v>4907834.2550000008</v>
      </c>
      <c r="F73" s="130"/>
      <c r="G73" s="130"/>
      <c r="H73" s="142"/>
    </row>
    <row r="74" spans="1:8" x14ac:dyDescent="0.2">
      <c r="A74" s="98"/>
      <c r="B74" s="31"/>
      <c r="C74" s="35"/>
      <c r="D74" s="40"/>
      <c r="E74" s="27"/>
      <c r="F74" s="108"/>
      <c r="G74" s="108"/>
      <c r="H74" s="109"/>
    </row>
    <row r="75" spans="1:8" ht="25.5" x14ac:dyDescent="0.2">
      <c r="A75" s="98" t="s">
        <v>159</v>
      </c>
      <c r="B75" s="31"/>
      <c r="C75" s="35"/>
      <c r="D75" s="120" t="s">
        <v>231</v>
      </c>
      <c r="E75" s="27"/>
      <c r="F75" s="108"/>
      <c r="G75" s="108"/>
      <c r="H75" s="109"/>
    </row>
    <row r="76" spans="1:8" x14ac:dyDescent="0.2">
      <c r="A76" s="98"/>
      <c r="B76" s="31">
        <v>1</v>
      </c>
      <c r="C76" s="35"/>
      <c r="D76" s="31" t="s">
        <v>232</v>
      </c>
      <c r="E76" s="27">
        <f>'[1]RACCORDO SP ATTIVO'!L80</f>
        <v>0</v>
      </c>
      <c r="F76" s="108"/>
      <c r="G76" s="108" t="s">
        <v>233</v>
      </c>
      <c r="H76" s="110" t="s">
        <v>234</v>
      </c>
    </row>
    <row r="77" spans="1:8" x14ac:dyDescent="0.2">
      <c r="A77" s="98"/>
      <c r="B77" s="31">
        <v>2</v>
      </c>
      <c r="C77" s="35"/>
      <c r="D77" s="31" t="s">
        <v>235</v>
      </c>
      <c r="E77" s="27">
        <f>'[1]RACCORDO SP ATTIVO'!L81</f>
        <v>0</v>
      </c>
      <c r="F77" s="108"/>
      <c r="G77" s="108" t="s">
        <v>236</v>
      </c>
      <c r="H77" s="110" t="s">
        <v>237</v>
      </c>
    </row>
    <row r="78" spans="1:8" ht="15" customHeight="1" x14ac:dyDescent="0.25">
      <c r="A78" s="98"/>
      <c r="B78" s="31"/>
      <c r="C78" s="35"/>
      <c r="D78" s="114" t="s">
        <v>238</v>
      </c>
      <c r="E78" s="68">
        <f>'[1]RACCORDO SP ATTIVO'!L82</f>
        <v>0</v>
      </c>
      <c r="F78" s="130"/>
      <c r="G78" s="130"/>
      <c r="H78" s="142"/>
    </row>
    <row r="79" spans="1:8" ht="15" customHeight="1" x14ac:dyDescent="0.2">
      <c r="A79" s="98"/>
      <c r="B79" s="31"/>
      <c r="C79" s="35"/>
      <c r="D79" s="40"/>
      <c r="E79" s="27"/>
      <c r="F79" s="108"/>
      <c r="G79" s="108"/>
      <c r="H79" s="109"/>
    </row>
    <row r="80" spans="1:8" ht="15" customHeight="1" x14ac:dyDescent="0.2">
      <c r="A80" s="98" t="s">
        <v>186</v>
      </c>
      <c r="B80" s="31"/>
      <c r="C80" s="35"/>
      <c r="D80" s="56" t="s">
        <v>239</v>
      </c>
      <c r="E80" s="27"/>
      <c r="F80" s="108"/>
      <c r="G80" s="108"/>
      <c r="H80" s="109"/>
    </row>
    <row r="81" spans="1:8" ht="15" customHeight="1" x14ac:dyDescent="0.2">
      <c r="A81" s="98"/>
      <c r="B81" s="31">
        <v>1</v>
      </c>
      <c r="C81" s="35"/>
      <c r="D81" s="31" t="s">
        <v>240</v>
      </c>
      <c r="E81" s="121">
        <f>'[1]RACCORDO SP ATTIVO'!L85</f>
        <v>621538.52</v>
      </c>
      <c r="F81" s="108"/>
      <c r="G81" s="108"/>
      <c r="H81" s="109"/>
    </row>
    <row r="82" spans="1:8" x14ac:dyDescent="0.2">
      <c r="A82" s="98"/>
      <c r="B82" s="31"/>
      <c r="C82" s="35" t="s">
        <v>13</v>
      </c>
      <c r="D82" s="36" t="s">
        <v>241</v>
      </c>
      <c r="E82" s="27">
        <f>'[1]RACCORDO SP ATTIVO'!L86</f>
        <v>621538.52</v>
      </c>
      <c r="F82" s="108"/>
      <c r="G82" s="108"/>
      <c r="H82" s="109" t="s">
        <v>242</v>
      </c>
    </row>
    <row r="83" spans="1:8" x14ac:dyDescent="0.2">
      <c r="A83" s="98"/>
      <c r="B83" s="31"/>
      <c r="C83" s="35" t="s">
        <v>16</v>
      </c>
      <c r="D83" s="36" t="s">
        <v>243</v>
      </c>
      <c r="E83" s="27">
        <f>'[1]RACCORDO SP ATTIVO'!L87</f>
        <v>0</v>
      </c>
      <c r="F83" s="108"/>
      <c r="G83" s="108"/>
      <c r="H83" s="109"/>
    </row>
    <row r="84" spans="1:8" x14ac:dyDescent="0.2">
      <c r="A84" s="98"/>
      <c r="B84" s="31">
        <v>2</v>
      </c>
      <c r="C84" s="35"/>
      <c r="D84" s="31" t="s">
        <v>244</v>
      </c>
      <c r="E84" s="121">
        <f>'[1]RACCORDO SP ATTIVO'!L88</f>
        <v>77837.273200000011</v>
      </c>
      <c r="F84" s="108"/>
      <c r="G84" s="108" t="s">
        <v>245</v>
      </c>
      <c r="H84" s="110" t="s">
        <v>246</v>
      </c>
    </row>
    <row r="85" spans="1:8" ht="15.75" customHeight="1" x14ac:dyDescent="0.2">
      <c r="A85" s="98"/>
      <c r="B85" s="31">
        <v>3</v>
      </c>
      <c r="C85" s="35"/>
      <c r="D85" s="124" t="s">
        <v>247</v>
      </c>
      <c r="E85" s="121">
        <f>'[1]RACCORDO SP ATTIVO'!L89</f>
        <v>189.3861</v>
      </c>
      <c r="F85" s="108"/>
      <c r="G85" s="108" t="s">
        <v>248</v>
      </c>
      <c r="H85" s="110" t="s">
        <v>248</v>
      </c>
    </row>
    <row r="86" spans="1:8" ht="14.25" x14ac:dyDescent="0.2">
      <c r="A86" s="98"/>
      <c r="B86" s="112">
        <v>4</v>
      </c>
      <c r="C86" s="113"/>
      <c r="D86" s="143" t="s">
        <v>249</v>
      </c>
      <c r="E86" s="121">
        <f>'[1]RACCORDO SP ATTIVO'!L90</f>
        <v>0</v>
      </c>
      <c r="F86" s="108"/>
      <c r="G86" s="108"/>
      <c r="H86" s="110"/>
    </row>
    <row r="87" spans="1:8" ht="15" x14ac:dyDescent="0.25">
      <c r="A87" s="98"/>
      <c r="B87" s="31"/>
      <c r="C87" s="35"/>
      <c r="D87" s="114" t="s">
        <v>250</v>
      </c>
      <c r="E87" s="68">
        <f>'[1]RACCORDO SP ATTIVO'!L91</f>
        <v>699565.17930000008</v>
      </c>
      <c r="F87" s="134"/>
      <c r="G87" s="134"/>
      <c r="H87" s="135"/>
    </row>
    <row r="88" spans="1:8" x14ac:dyDescent="0.2">
      <c r="A88" s="98"/>
      <c r="B88" s="31"/>
      <c r="C88" s="35"/>
      <c r="D88" s="144" t="s">
        <v>251</v>
      </c>
      <c r="E88" s="68">
        <f>'[1]RACCORDO SP ATTIVO'!L92</f>
        <v>6262862.0024000006</v>
      </c>
      <c r="F88" s="140"/>
      <c r="G88" s="140"/>
      <c r="H88" s="141"/>
    </row>
    <row r="89" spans="1:8" x14ac:dyDescent="0.2">
      <c r="A89" s="98"/>
      <c r="B89" s="31"/>
      <c r="C89" s="35"/>
      <c r="D89" s="31"/>
      <c r="E89" s="27"/>
      <c r="F89" s="108"/>
      <c r="G89" s="108"/>
      <c r="H89" s="109"/>
    </row>
    <row r="90" spans="1:8" x14ac:dyDescent="0.2">
      <c r="A90" s="98"/>
      <c r="B90" s="31"/>
      <c r="C90" s="35"/>
      <c r="D90" s="145" t="s">
        <v>252</v>
      </c>
      <c r="E90" s="27"/>
      <c r="F90" s="108"/>
      <c r="G90" s="108"/>
      <c r="H90" s="109"/>
    </row>
    <row r="91" spans="1:8" x14ac:dyDescent="0.2">
      <c r="A91" s="98" t="s">
        <v>53</v>
      </c>
      <c r="B91" s="31">
        <v>1</v>
      </c>
      <c r="C91" s="35"/>
      <c r="D91" s="31" t="s">
        <v>253</v>
      </c>
      <c r="E91" s="27">
        <f>'[1]RACCORDO SP ATTIVO'!L95</f>
        <v>0</v>
      </c>
      <c r="F91" s="108"/>
      <c r="G91" s="108" t="s">
        <v>254</v>
      </c>
      <c r="H91" s="110" t="s">
        <v>254</v>
      </c>
    </row>
    <row r="92" spans="1:8" x14ac:dyDescent="0.2">
      <c r="A92" s="98" t="s">
        <v>53</v>
      </c>
      <c r="B92" s="31">
        <v>2</v>
      </c>
      <c r="C92" s="35"/>
      <c r="D92" s="31" t="s">
        <v>255</v>
      </c>
      <c r="E92" s="27">
        <f>'[1]RACCORDO SP ATTIVO'!L96</f>
        <v>8855.9311999999991</v>
      </c>
      <c r="F92" s="108"/>
      <c r="G92" s="108" t="s">
        <v>254</v>
      </c>
      <c r="H92" s="110" t="s">
        <v>254</v>
      </c>
    </row>
    <row r="93" spans="1:8" x14ac:dyDescent="0.2">
      <c r="A93" s="98"/>
      <c r="B93" s="31"/>
      <c r="C93" s="35"/>
      <c r="D93" s="144" t="s">
        <v>256</v>
      </c>
      <c r="E93" s="68">
        <f>'[1]RACCORDO SP ATTIVO'!L97</f>
        <v>8855.9311999999991</v>
      </c>
      <c r="F93" s="130"/>
      <c r="G93" s="130"/>
      <c r="H93" s="142"/>
    </row>
    <row r="94" spans="1:8" x14ac:dyDescent="0.2">
      <c r="A94" s="98"/>
      <c r="B94" s="31"/>
      <c r="C94" s="35"/>
      <c r="D94" s="40"/>
      <c r="E94" s="146"/>
      <c r="F94" s="147"/>
      <c r="G94" s="148"/>
      <c r="H94" s="149"/>
    </row>
    <row r="95" spans="1:8" ht="16.5" thickBot="1" x14ac:dyDescent="0.3">
      <c r="A95" s="93"/>
      <c r="B95" s="94"/>
      <c r="C95" s="95"/>
      <c r="D95" s="150" t="s">
        <v>257</v>
      </c>
      <c r="E95" s="151">
        <f>'[1]RACCORDO SP ATTIVO'!L99</f>
        <v>30239204.073900003</v>
      </c>
      <c r="F95" s="152"/>
      <c r="G95" s="152"/>
      <c r="H95" s="153"/>
    </row>
    <row r="96" spans="1:8" ht="13.5" thickTop="1" x14ac:dyDescent="0.2">
      <c r="D96" s="31" t="s">
        <v>258</v>
      </c>
      <c r="E96" s="155"/>
      <c r="F96" s="31"/>
    </row>
    <row r="97" spans="4:6" x14ac:dyDescent="0.2">
      <c r="D97" s="31" t="s">
        <v>259</v>
      </c>
      <c r="E97" s="155"/>
      <c r="F97" s="31"/>
    </row>
    <row r="98" spans="4:6" x14ac:dyDescent="0.2">
      <c r="D98" s="87" t="s">
        <v>260</v>
      </c>
    </row>
  </sheetData>
  <mergeCells count="3">
    <mergeCell ref="A1:H1"/>
    <mergeCell ref="E3:E4"/>
    <mergeCell ref="F3:F4"/>
  </mergeCells>
  <pageMargins left="0.74803149606299213" right="0.74803149606299213" top="0.27559055118110237" bottom="0.23622047244094491" header="0.19685039370078741" footer="0.19685039370078741"/>
  <pageSetup paperSize="9" scale="76" fitToHeight="0" orientation="portrait" horizontalDpi="300" verticalDpi="300" r:id="rId1"/>
  <headerFooter alignWithMargins="0"/>
  <rowBreaks count="1" manualBreakCount="1"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="70" zoomScaleNormal="70" workbookViewId="0">
      <selection activeCell="E12" sqref="E12:E22"/>
    </sheetView>
  </sheetViews>
  <sheetFormatPr defaultColWidth="9.140625" defaultRowHeight="12.75" x14ac:dyDescent="0.2"/>
  <cols>
    <col min="1" max="1" width="3.28515625" style="87" customWidth="1"/>
    <col min="2" max="2" width="4.7109375" style="87" customWidth="1"/>
    <col min="3" max="3" width="2.5703125" style="87" bestFit="1" customWidth="1"/>
    <col min="4" max="4" width="52.85546875" style="87" customWidth="1"/>
    <col min="5" max="5" width="23.85546875" style="200" bestFit="1" customWidth="1"/>
    <col min="6" max="6" width="11.7109375" style="87" customWidth="1"/>
    <col min="7" max="7" width="11.85546875" style="87" customWidth="1"/>
    <col min="8" max="8" width="13" style="87" customWidth="1"/>
    <col min="9" max="9" width="5.140625" style="87" customWidth="1"/>
    <col min="10" max="16384" width="9.140625" style="87"/>
  </cols>
  <sheetData>
    <row r="1" spans="1:8" ht="13.5" customHeight="1" x14ac:dyDescent="0.2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6.5" customHeight="1" thickBot="1" x14ac:dyDescent="0.25">
      <c r="E2" s="157"/>
      <c r="F2" s="88"/>
      <c r="G2" s="88"/>
      <c r="H2" s="88" t="s">
        <v>1</v>
      </c>
    </row>
    <row r="3" spans="1:8" ht="13.5" thickTop="1" x14ac:dyDescent="0.2">
      <c r="A3" s="158"/>
      <c r="B3" s="90"/>
      <c r="C3" s="90"/>
      <c r="D3" s="92" t="s">
        <v>261</v>
      </c>
      <c r="E3" s="159" t="s">
        <v>3</v>
      </c>
      <c r="F3" s="9" t="s">
        <v>4</v>
      </c>
      <c r="G3" s="10" t="s">
        <v>5</v>
      </c>
      <c r="H3" s="11" t="s">
        <v>5</v>
      </c>
    </row>
    <row r="4" spans="1:8" ht="18" customHeight="1" thickBot="1" x14ac:dyDescent="0.25">
      <c r="A4" s="160"/>
      <c r="B4" s="94"/>
      <c r="C4" s="94"/>
      <c r="D4" s="94"/>
      <c r="E4" s="161"/>
      <c r="F4" s="16"/>
      <c r="G4" s="96" t="s">
        <v>125</v>
      </c>
      <c r="H4" s="97" t="s">
        <v>8</v>
      </c>
    </row>
    <row r="5" spans="1:8" ht="13.5" thickTop="1" x14ac:dyDescent="0.2">
      <c r="A5" s="158"/>
      <c r="B5" s="90"/>
      <c r="C5" s="91"/>
      <c r="D5" s="26" t="s">
        <v>262</v>
      </c>
      <c r="E5" s="162"/>
      <c r="F5" s="163"/>
      <c r="G5" s="163"/>
      <c r="H5" s="109"/>
    </row>
    <row r="6" spans="1:8" x14ac:dyDescent="0.2">
      <c r="A6" s="30" t="s">
        <v>130</v>
      </c>
      <c r="B6" s="31"/>
      <c r="C6" s="35"/>
      <c r="D6" s="31" t="s">
        <v>263</v>
      </c>
      <c r="E6" s="164">
        <f>'[1]RACCORDO SP PASSIVO'!L8</f>
        <v>7767243.0300000012</v>
      </c>
      <c r="F6" s="108"/>
      <c r="G6" s="108" t="s">
        <v>264</v>
      </c>
      <c r="H6" s="109" t="s">
        <v>264</v>
      </c>
    </row>
    <row r="7" spans="1:8" x14ac:dyDescent="0.2">
      <c r="A7" s="30" t="s">
        <v>149</v>
      </c>
      <c r="B7" s="31"/>
      <c r="C7" s="35"/>
      <c r="D7" s="31" t="s">
        <v>265</v>
      </c>
      <c r="E7" s="164">
        <f>'[1]RACCORDO SP PASSIVO'!L9</f>
        <v>9774550.6368000004</v>
      </c>
      <c r="F7" s="108"/>
      <c r="G7" s="108"/>
      <c r="H7" s="109"/>
    </row>
    <row r="8" spans="1:8" ht="48" customHeight="1" x14ac:dyDescent="0.2">
      <c r="A8" s="30"/>
      <c r="B8" s="31" t="s">
        <v>13</v>
      </c>
      <c r="C8" s="35"/>
      <c r="D8" s="165" t="s">
        <v>266</v>
      </c>
      <c r="E8" s="166">
        <f>'[1]RACCORDO SP PASSIVO'!L10</f>
        <v>334665.46999999997</v>
      </c>
      <c r="F8" s="108"/>
      <c r="G8" s="167" t="s">
        <v>267</v>
      </c>
      <c r="H8" s="168" t="s">
        <v>267</v>
      </c>
    </row>
    <row r="9" spans="1:8" x14ac:dyDescent="0.2">
      <c r="A9" s="30"/>
      <c r="B9" s="31" t="s">
        <v>16</v>
      </c>
      <c r="C9" s="35"/>
      <c r="D9" s="31" t="s">
        <v>268</v>
      </c>
      <c r="E9" s="166">
        <f>'[1]RACCORDO SP PASSIVO'!L11</f>
        <v>7639525.0468000006</v>
      </c>
      <c r="F9" s="108"/>
      <c r="G9" s="108" t="s">
        <v>269</v>
      </c>
      <c r="H9" s="109" t="s">
        <v>269</v>
      </c>
    </row>
    <row r="10" spans="1:8" x14ac:dyDescent="0.2">
      <c r="A10" s="30"/>
      <c r="B10" s="31" t="s">
        <v>19</v>
      </c>
      <c r="C10" s="35"/>
      <c r="D10" s="31" t="s">
        <v>270</v>
      </c>
      <c r="E10" s="166">
        <f>'[1]RACCORDO SP PASSIVO'!L12</f>
        <v>1800360.12</v>
      </c>
      <c r="F10" s="108"/>
      <c r="G10" s="108"/>
      <c r="H10" s="109"/>
    </row>
    <row r="11" spans="1:8" x14ac:dyDescent="0.2">
      <c r="A11" s="30" t="s">
        <v>159</v>
      </c>
      <c r="B11" s="31"/>
      <c r="C11" s="35"/>
      <c r="D11" s="31" t="s">
        <v>271</v>
      </c>
      <c r="E11" s="164">
        <f>'[1]RACCORDO SP PASSIVO'!L13</f>
        <v>-859163.46200000006</v>
      </c>
      <c r="F11" s="108"/>
      <c r="G11" s="108" t="s">
        <v>272</v>
      </c>
      <c r="H11" s="109" t="s">
        <v>272</v>
      </c>
    </row>
    <row r="12" spans="1:8" ht="25.5" x14ac:dyDescent="0.2">
      <c r="A12" s="30"/>
      <c r="B12" s="31"/>
      <c r="C12" s="35"/>
      <c r="D12" s="169" t="s">
        <v>273</v>
      </c>
      <c r="E12" s="177"/>
      <c r="F12" s="130"/>
      <c r="G12" s="130"/>
      <c r="H12" s="131"/>
    </row>
    <row r="13" spans="1:8" x14ac:dyDescent="0.2">
      <c r="A13" s="30"/>
      <c r="B13" s="31"/>
      <c r="C13" s="35"/>
      <c r="D13" s="64" t="s">
        <v>274</v>
      </c>
      <c r="E13" s="166"/>
      <c r="F13" s="170"/>
      <c r="G13" s="170"/>
      <c r="H13" s="171"/>
    </row>
    <row r="14" spans="1:8" x14ac:dyDescent="0.2">
      <c r="A14" s="30"/>
      <c r="B14" s="31"/>
      <c r="C14" s="35"/>
      <c r="D14" s="172" t="s">
        <v>275</v>
      </c>
      <c r="E14" s="166"/>
      <c r="F14" s="170"/>
      <c r="G14" s="170"/>
      <c r="H14" s="171"/>
    </row>
    <row r="15" spans="1:8" x14ac:dyDescent="0.2">
      <c r="A15" s="30"/>
      <c r="B15" s="31"/>
      <c r="C15" s="35"/>
      <c r="D15" s="60" t="s">
        <v>276</v>
      </c>
      <c r="E15" s="166"/>
      <c r="F15" s="170"/>
      <c r="G15" s="170"/>
      <c r="H15" s="171"/>
    </row>
    <row r="16" spans="1:8" x14ac:dyDescent="0.2">
      <c r="A16" s="30"/>
      <c r="B16" s="31"/>
      <c r="C16" s="35"/>
      <c r="D16" s="173" t="s">
        <v>277</v>
      </c>
      <c r="E16" s="174">
        <f>'[1]RACCORDO SP PASSIVO'!L15</f>
        <v>16682630.2048</v>
      </c>
      <c r="F16" s="130"/>
      <c r="G16" s="130"/>
      <c r="H16" s="131"/>
    </row>
    <row r="17" spans="1:8" x14ac:dyDescent="0.2">
      <c r="A17" s="30"/>
      <c r="B17" s="31"/>
      <c r="C17" s="35"/>
      <c r="D17" s="31"/>
      <c r="E17" s="166"/>
      <c r="F17" s="108"/>
      <c r="G17" s="108"/>
      <c r="H17" s="109"/>
    </row>
    <row r="18" spans="1:8" x14ac:dyDescent="0.2">
      <c r="A18" s="30"/>
      <c r="B18" s="31"/>
      <c r="C18" s="35"/>
      <c r="D18" s="145" t="s">
        <v>278</v>
      </c>
      <c r="E18" s="166"/>
      <c r="F18" s="108"/>
      <c r="G18" s="108"/>
      <c r="H18" s="109"/>
    </row>
    <row r="19" spans="1:8" x14ac:dyDescent="0.2">
      <c r="A19" s="30"/>
      <c r="B19" s="31">
        <v>1</v>
      </c>
      <c r="C19" s="35"/>
      <c r="D19" s="31" t="s">
        <v>279</v>
      </c>
      <c r="E19" s="166">
        <f>'[1]RACCORDO SP PASSIVO'!L18</f>
        <v>0</v>
      </c>
      <c r="F19" s="108"/>
      <c r="G19" s="108" t="s">
        <v>280</v>
      </c>
      <c r="H19" s="109" t="s">
        <v>280</v>
      </c>
    </row>
    <row r="20" spans="1:8" x14ac:dyDescent="0.2">
      <c r="A20" s="30"/>
      <c r="B20" s="31">
        <v>2</v>
      </c>
      <c r="C20" s="35"/>
      <c r="D20" s="31" t="s">
        <v>281</v>
      </c>
      <c r="E20" s="166">
        <f>'[1]RACCORDO SP PASSIVO'!L19</f>
        <v>0</v>
      </c>
      <c r="F20" s="108"/>
      <c r="G20" s="108" t="s">
        <v>282</v>
      </c>
      <c r="H20" s="109" t="s">
        <v>282</v>
      </c>
    </row>
    <row r="21" spans="1:8" x14ac:dyDescent="0.2">
      <c r="A21" s="30"/>
      <c r="B21" s="31">
        <v>3</v>
      </c>
      <c r="C21" s="35"/>
      <c r="D21" s="31" t="s">
        <v>229</v>
      </c>
      <c r="E21" s="166">
        <f>'[1]RACCORDO SP PASSIVO'!L20</f>
        <v>25862.155400000003</v>
      </c>
      <c r="F21" s="108"/>
      <c r="G21" s="108" t="s">
        <v>283</v>
      </c>
      <c r="H21" s="109" t="s">
        <v>283</v>
      </c>
    </row>
    <row r="22" spans="1:8" x14ac:dyDescent="0.2">
      <c r="A22" s="30"/>
      <c r="B22" s="31">
        <v>4</v>
      </c>
      <c r="C22" s="35"/>
      <c r="D22" s="31" t="s">
        <v>284</v>
      </c>
      <c r="E22" s="166"/>
      <c r="F22" s="108"/>
      <c r="G22" s="108"/>
      <c r="H22" s="109"/>
    </row>
    <row r="23" spans="1:8" x14ac:dyDescent="0.2">
      <c r="A23" s="30"/>
      <c r="B23" s="31"/>
      <c r="C23" s="35"/>
      <c r="D23" s="145"/>
      <c r="E23" s="166"/>
      <c r="F23" s="108"/>
      <c r="G23" s="108"/>
      <c r="H23" s="109"/>
    </row>
    <row r="24" spans="1:8" x14ac:dyDescent="0.2">
      <c r="A24" s="30"/>
      <c r="B24" s="31"/>
      <c r="C24" s="35"/>
      <c r="D24" s="173" t="s">
        <v>285</v>
      </c>
      <c r="E24" s="174">
        <f>'[1]RACCORDO SP PASSIVO'!L22</f>
        <v>25862.155400000003</v>
      </c>
      <c r="F24" s="175"/>
      <c r="G24" s="175"/>
      <c r="H24" s="176"/>
    </row>
    <row r="25" spans="1:8" x14ac:dyDescent="0.2">
      <c r="A25" s="30"/>
      <c r="B25" s="31"/>
      <c r="C25" s="35"/>
      <c r="D25" s="40"/>
      <c r="E25" s="166"/>
      <c r="F25" s="108"/>
      <c r="G25" s="108"/>
      <c r="H25" s="109"/>
    </row>
    <row r="26" spans="1:8" x14ac:dyDescent="0.2">
      <c r="A26" s="30"/>
      <c r="B26" s="31"/>
      <c r="C26" s="35"/>
      <c r="D26" s="60" t="s">
        <v>286</v>
      </c>
      <c r="E26" s="166">
        <f>'[1]RACCORDO SP PASSIVO'!L24</f>
        <v>59248.929500000006</v>
      </c>
      <c r="F26" s="108"/>
      <c r="G26" s="108" t="s">
        <v>287</v>
      </c>
      <c r="H26" s="109" t="s">
        <v>287</v>
      </c>
    </row>
    <row r="27" spans="1:8" x14ac:dyDescent="0.2">
      <c r="A27" s="30"/>
      <c r="B27" s="31"/>
      <c r="C27" s="35"/>
      <c r="D27" s="40" t="s">
        <v>288</v>
      </c>
      <c r="E27" s="177">
        <f>'[1]RACCORDO SP PASSIVO'!L25</f>
        <v>59248.929500000006</v>
      </c>
      <c r="F27" s="175"/>
      <c r="G27" s="175"/>
      <c r="H27" s="176"/>
    </row>
    <row r="28" spans="1:8" x14ac:dyDescent="0.2">
      <c r="A28" s="30"/>
      <c r="B28" s="31"/>
      <c r="C28" s="35"/>
      <c r="D28" s="26" t="s">
        <v>289</v>
      </c>
      <c r="E28" s="166"/>
      <c r="F28" s="108"/>
      <c r="G28" s="108"/>
      <c r="H28" s="109"/>
    </row>
    <row r="29" spans="1:8" x14ac:dyDescent="0.2">
      <c r="A29" s="30"/>
      <c r="B29" s="31">
        <v>1</v>
      </c>
      <c r="C29" s="35"/>
      <c r="D29" s="31" t="s">
        <v>290</v>
      </c>
      <c r="E29" s="164">
        <f>'[1]RACCORDO SP PASSIVO'!L28</f>
        <v>7767330.5086000003</v>
      </c>
      <c r="F29" s="108"/>
      <c r="G29" s="108"/>
      <c r="H29" s="109"/>
    </row>
    <row r="30" spans="1:8" x14ac:dyDescent="0.2">
      <c r="A30" s="30"/>
      <c r="B30" s="31"/>
      <c r="C30" s="35" t="s">
        <v>291</v>
      </c>
      <c r="D30" s="31" t="s">
        <v>292</v>
      </c>
      <c r="E30" s="166">
        <f>'[1]RACCORDO SP PASSIVO'!L29</f>
        <v>0</v>
      </c>
      <c r="F30" s="108"/>
      <c r="G30" s="108" t="s">
        <v>293</v>
      </c>
      <c r="H30" s="109" t="s">
        <v>294</v>
      </c>
    </row>
    <row r="31" spans="1:8" x14ac:dyDescent="0.2">
      <c r="A31" s="30"/>
      <c r="B31" s="31"/>
      <c r="C31" s="35" t="s">
        <v>16</v>
      </c>
      <c r="D31" s="31" t="s">
        <v>295</v>
      </c>
      <c r="E31" s="166">
        <f>'[1]RACCORDO SP PASSIVO'!L30</f>
        <v>0</v>
      </c>
      <c r="F31" s="108"/>
      <c r="G31" s="108"/>
      <c r="H31" s="109"/>
    </row>
    <row r="32" spans="1:8" x14ac:dyDescent="0.2">
      <c r="A32" s="30"/>
      <c r="B32" s="31"/>
      <c r="C32" s="35" t="s">
        <v>19</v>
      </c>
      <c r="D32" s="31" t="s">
        <v>296</v>
      </c>
      <c r="E32" s="166">
        <f>'[1]RACCORDO SP PASSIVO'!L31</f>
        <v>352070.59860000003</v>
      </c>
      <c r="F32" s="108"/>
      <c r="G32" s="108" t="s">
        <v>297</v>
      </c>
      <c r="H32" s="109" t="s">
        <v>298</v>
      </c>
    </row>
    <row r="33" spans="1:8" x14ac:dyDescent="0.2">
      <c r="A33" s="30"/>
      <c r="B33" s="178"/>
      <c r="C33" s="35" t="s">
        <v>60</v>
      </c>
      <c r="D33" s="31" t="s">
        <v>299</v>
      </c>
      <c r="E33" s="166">
        <f>'[1]RACCORDO SP PASSIVO'!L32</f>
        <v>7415259.9100000001</v>
      </c>
      <c r="F33" s="108"/>
      <c r="G33" s="108" t="s">
        <v>300</v>
      </c>
      <c r="H33" s="109"/>
    </row>
    <row r="34" spans="1:8" x14ac:dyDescent="0.2">
      <c r="A34" s="30"/>
      <c r="B34" s="31">
        <v>2</v>
      </c>
      <c r="C34" s="35"/>
      <c r="D34" s="31" t="s">
        <v>301</v>
      </c>
      <c r="E34" s="164">
        <f>'[1]RACCORDO SP PASSIVO'!L33</f>
        <v>2929968.8196</v>
      </c>
      <c r="F34" s="108"/>
      <c r="G34" s="108" t="s">
        <v>302</v>
      </c>
      <c r="H34" s="109" t="s">
        <v>303</v>
      </c>
    </row>
    <row r="35" spans="1:8" x14ac:dyDescent="0.2">
      <c r="A35" s="30"/>
      <c r="B35" s="31">
        <v>3</v>
      </c>
      <c r="C35" s="35"/>
      <c r="D35" s="31" t="s">
        <v>304</v>
      </c>
      <c r="E35" s="164">
        <f>'[1]RACCORDO SP PASSIVO'!L34</f>
        <v>196076.72070000001</v>
      </c>
      <c r="F35" s="108"/>
      <c r="G35" s="108" t="s">
        <v>303</v>
      </c>
      <c r="H35" s="109" t="s">
        <v>300</v>
      </c>
    </row>
    <row r="36" spans="1:8" x14ac:dyDescent="0.2">
      <c r="A36" s="30"/>
      <c r="B36" s="178">
        <v>4</v>
      </c>
      <c r="C36" s="179"/>
      <c r="D36" s="39" t="s">
        <v>305</v>
      </c>
      <c r="E36" s="164">
        <f>'[1]RACCORDO SP PASSIVO'!L35</f>
        <v>910355.38600000006</v>
      </c>
      <c r="F36" s="108"/>
      <c r="G36" s="108"/>
      <c r="H36" s="109"/>
    </row>
    <row r="37" spans="1:8" x14ac:dyDescent="0.2">
      <c r="A37" s="30"/>
      <c r="B37" s="178"/>
      <c r="C37" s="35" t="s">
        <v>13</v>
      </c>
      <c r="D37" s="39" t="s">
        <v>306</v>
      </c>
      <c r="E37" s="166">
        <f>'[1]RACCORDO SP PASSIVO'!L36</f>
        <v>0</v>
      </c>
      <c r="F37" s="108"/>
      <c r="G37" s="108"/>
      <c r="H37" s="109"/>
    </row>
    <row r="38" spans="1:8" x14ac:dyDescent="0.2">
      <c r="A38" s="30"/>
      <c r="B38" s="178"/>
      <c r="C38" s="35" t="s">
        <v>16</v>
      </c>
      <c r="D38" s="39" t="s">
        <v>197</v>
      </c>
      <c r="E38" s="166">
        <f>'[1]RACCORDO SP PASSIVO'!L37</f>
        <v>905697.08600000001</v>
      </c>
      <c r="F38" s="108"/>
      <c r="G38" s="108"/>
      <c r="H38" s="109"/>
    </row>
    <row r="39" spans="1:8" x14ac:dyDescent="0.2">
      <c r="A39" s="30"/>
      <c r="B39" s="31"/>
      <c r="C39" s="35" t="s">
        <v>19</v>
      </c>
      <c r="D39" s="31" t="s">
        <v>190</v>
      </c>
      <c r="E39" s="166">
        <f>'[1]RACCORDO SP PASSIVO'!L38</f>
        <v>0</v>
      </c>
      <c r="F39" s="108"/>
      <c r="G39" s="108" t="s">
        <v>307</v>
      </c>
      <c r="H39" s="109" t="s">
        <v>308</v>
      </c>
    </row>
    <row r="40" spans="1:8" x14ac:dyDescent="0.2">
      <c r="A40" s="30"/>
      <c r="B40" s="31"/>
      <c r="C40" s="35" t="s">
        <v>60</v>
      </c>
      <c r="D40" s="31" t="s">
        <v>192</v>
      </c>
      <c r="E40" s="166">
        <f>'[1]RACCORDO SP PASSIVO'!L39</f>
        <v>0</v>
      </c>
      <c r="F40" s="108"/>
      <c r="G40" s="108" t="s">
        <v>309</v>
      </c>
      <c r="H40" s="109" t="s">
        <v>307</v>
      </c>
    </row>
    <row r="41" spans="1:8" x14ac:dyDescent="0.2">
      <c r="A41" s="30"/>
      <c r="B41" s="31"/>
      <c r="C41" s="35" t="s">
        <v>104</v>
      </c>
      <c r="D41" s="31" t="s">
        <v>194</v>
      </c>
      <c r="E41" s="166">
        <f>'[1]RACCORDO SP PASSIVO'!L40</f>
        <v>4658.3</v>
      </c>
      <c r="F41" s="108"/>
      <c r="G41" s="108"/>
      <c r="H41" s="109"/>
    </row>
    <row r="42" spans="1:8" x14ac:dyDescent="0.2">
      <c r="A42" s="30"/>
      <c r="B42" s="31">
        <v>5</v>
      </c>
      <c r="C42" s="35"/>
      <c r="D42" s="31" t="s">
        <v>310</v>
      </c>
      <c r="E42" s="164">
        <f>'[1]RACCORDO SP PASSIVO'!L41</f>
        <v>1118389.5975000001</v>
      </c>
      <c r="F42" s="108"/>
      <c r="G42" s="108" t="s">
        <v>311</v>
      </c>
      <c r="H42" s="109" t="s">
        <v>312</v>
      </c>
    </row>
    <row r="43" spans="1:8" x14ac:dyDescent="0.2">
      <c r="A43" s="30"/>
      <c r="B43" s="31"/>
      <c r="C43" s="35" t="s">
        <v>13</v>
      </c>
      <c r="D43" s="36" t="s">
        <v>313</v>
      </c>
      <c r="E43" s="166">
        <f>'[1]RACCORDO SP PASSIVO'!L42</f>
        <v>45628.913800000002</v>
      </c>
      <c r="F43" s="108"/>
      <c r="G43" s="108"/>
      <c r="H43" s="109"/>
    </row>
    <row r="44" spans="1:8" x14ac:dyDescent="0.2">
      <c r="A44" s="30"/>
      <c r="B44" s="31"/>
      <c r="C44" s="35" t="s">
        <v>16</v>
      </c>
      <c r="D44" s="36" t="s">
        <v>314</v>
      </c>
      <c r="E44" s="166">
        <f>'[1]RACCORDO SP PASSIVO'!L43</f>
        <v>132782.80240000002</v>
      </c>
      <c r="F44" s="108"/>
      <c r="G44" s="108"/>
      <c r="H44" s="109"/>
    </row>
    <row r="45" spans="1:8" x14ac:dyDescent="0.2">
      <c r="A45" s="30"/>
      <c r="B45" s="31"/>
      <c r="C45" s="35" t="s">
        <v>19</v>
      </c>
      <c r="D45" s="36" t="s">
        <v>315</v>
      </c>
      <c r="E45" s="166">
        <f>'[1]RACCORDO SP PASSIVO'!L44</f>
        <v>0</v>
      </c>
      <c r="F45" s="108"/>
      <c r="G45" s="108"/>
      <c r="H45" s="109"/>
    </row>
    <row r="46" spans="1:8" x14ac:dyDescent="0.2">
      <c r="A46" s="30"/>
      <c r="B46" s="31"/>
      <c r="C46" s="35" t="s">
        <v>60</v>
      </c>
      <c r="D46" s="36" t="s">
        <v>229</v>
      </c>
      <c r="E46" s="166">
        <f>'[1]RACCORDO SP PASSIVO'!L45</f>
        <v>939977.88130000001</v>
      </c>
      <c r="F46" s="108"/>
      <c r="G46" s="108"/>
      <c r="H46" s="109"/>
    </row>
    <row r="47" spans="1:8" x14ac:dyDescent="0.2">
      <c r="A47" s="30"/>
      <c r="B47" s="31"/>
      <c r="C47" s="35"/>
      <c r="D47" s="173" t="s">
        <v>316</v>
      </c>
      <c r="E47" s="174">
        <f>'[1]RACCORDO SP PASSIVO'!L46</f>
        <v>12922121.032400001</v>
      </c>
      <c r="F47" s="130"/>
      <c r="G47" s="130"/>
      <c r="H47" s="131"/>
    </row>
    <row r="48" spans="1:8" x14ac:dyDescent="0.2">
      <c r="A48" s="30"/>
      <c r="B48" s="31"/>
      <c r="C48" s="35"/>
      <c r="D48" s="31"/>
      <c r="E48" s="166"/>
      <c r="F48" s="108"/>
      <c r="G48" s="108"/>
      <c r="H48" s="109"/>
    </row>
    <row r="49" spans="1:8" ht="15" x14ac:dyDescent="0.25">
      <c r="A49" s="30"/>
      <c r="B49" s="31"/>
      <c r="C49" s="132"/>
      <c r="D49" s="180" t="s">
        <v>317</v>
      </c>
      <c r="E49" s="166"/>
      <c r="F49" s="108"/>
      <c r="G49" s="108"/>
      <c r="H49" s="109"/>
    </row>
    <row r="50" spans="1:8" x14ac:dyDescent="0.2">
      <c r="A50" s="30" t="s">
        <v>130</v>
      </c>
      <c r="B50" s="31"/>
      <c r="C50" s="35"/>
      <c r="D50" s="31" t="s">
        <v>318</v>
      </c>
      <c r="E50" s="164">
        <f>'[1]RACCORDO SP PASSIVO'!L49</f>
        <v>204.00490000000002</v>
      </c>
      <c r="F50" s="108"/>
      <c r="G50" s="108" t="s">
        <v>319</v>
      </c>
      <c r="H50" s="109" t="s">
        <v>319</v>
      </c>
    </row>
    <row r="51" spans="1:8" x14ac:dyDescent="0.2">
      <c r="A51" s="30" t="s">
        <v>149</v>
      </c>
      <c r="B51" s="31"/>
      <c r="C51" s="35"/>
      <c r="D51" s="31" t="s">
        <v>320</v>
      </c>
      <c r="E51" s="164">
        <f>'[1]RACCORDO SP PASSIVO'!L50</f>
        <v>549137.74690000003</v>
      </c>
      <c r="F51" s="108"/>
      <c r="G51" s="108" t="s">
        <v>319</v>
      </c>
      <c r="H51" s="109" t="s">
        <v>319</v>
      </c>
    </row>
    <row r="52" spans="1:8" ht="14.25" x14ac:dyDescent="0.2">
      <c r="A52" s="30"/>
      <c r="B52" s="31">
        <v>1</v>
      </c>
      <c r="C52" s="35"/>
      <c r="D52" s="112" t="s">
        <v>321</v>
      </c>
      <c r="E52" s="166">
        <f>'[1]RACCORDO SP PASSIVO'!L51</f>
        <v>543876.08730000001</v>
      </c>
      <c r="F52" s="108"/>
      <c r="G52" s="108"/>
      <c r="H52" s="109"/>
    </row>
    <row r="53" spans="1:8" ht="14.25" x14ac:dyDescent="0.2">
      <c r="A53" s="30"/>
      <c r="B53" s="31"/>
      <c r="C53" s="35" t="s">
        <v>13</v>
      </c>
      <c r="D53" s="112" t="s">
        <v>322</v>
      </c>
      <c r="E53" s="166">
        <f>'[1]RACCORDO SP PASSIVO'!L52</f>
        <v>543876.08730000001</v>
      </c>
      <c r="F53" s="108"/>
      <c r="G53" s="108"/>
      <c r="H53" s="109"/>
    </row>
    <row r="54" spans="1:8" ht="14.25" x14ac:dyDescent="0.2">
      <c r="A54" s="30"/>
      <c r="B54" s="31"/>
      <c r="C54" s="35" t="s">
        <v>16</v>
      </c>
      <c r="D54" s="112" t="s">
        <v>79</v>
      </c>
      <c r="E54" s="166">
        <f>'[1]RACCORDO SP PASSIVO'!L53</f>
        <v>0</v>
      </c>
      <c r="F54" s="108"/>
      <c r="G54" s="108"/>
      <c r="H54" s="109"/>
    </row>
    <row r="55" spans="1:8" x14ac:dyDescent="0.2">
      <c r="A55" s="30"/>
      <c r="B55" s="31">
        <v>2</v>
      </c>
      <c r="C55" s="35"/>
      <c r="D55" s="31" t="s">
        <v>323</v>
      </c>
      <c r="E55" s="166">
        <f>'[1]RACCORDO SP PASSIVO'!L54</f>
        <v>0</v>
      </c>
      <c r="F55" s="108"/>
      <c r="G55" s="108"/>
      <c r="H55" s="109"/>
    </row>
    <row r="56" spans="1:8" x14ac:dyDescent="0.2">
      <c r="A56" s="30"/>
      <c r="B56" s="31">
        <v>3</v>
      </c>
      <c r="C56" s="132"/>
      <c r="D56" s="31" t="s">
        <v>324</v>
      </c>
      <c r="E56" s="166">
        <f>'[1]RACCORDO SP PASSIVO'!L55</f>
        <v>5261.6596</v>
      </c>
      <c r="F56" s="108"/>
      <c r="G56" s="108"/>
      <c r="H56" s="109"/>
    </row>
    <row r="57" spans="1:8" ht="13.5" thickBot="1" x14ac:dyDescent="0.25">
      <c r="A57" s="30"/>
      <c r="B57" s="31"/>
      <c r="C57" s="35"/>
      <c r="D57" s="173" t="s">
        <v>325</v>
      </c>
      <c r="E57" s="181">
        <f>'[1]RACCORDO SP PASSIVO'!L56</f>
        <v>549341.75180000009</v>
      </c>
      <c r="F57" s="182"/>
      <c r="G57" s="182"/>
      <c r="H57" s="183"/>
    </row>
    <row r="58" spans="1:8" ht="16.5" thickBot="1" x14ac:dyDescent="0.3">
      <c r="A58" s="30"/>
      <c r="B58" s="31"/>
      <c r="C58" s="35"/>
      <c r="D58" s="184" t="s">
        <v>326</v>
      </c>
      <c r="E58" s="185">
        <f>'[1]RACCORDO SP PASSIVO'!L58</f>
        <v>30239204.073900003</v>
      </c>
      <c r="F58" s="186"/>
      <c r="G58" s="186"/>
      <c r="H58" s="187"/>
    </row>
    <row r="59" spans="1:8" ht="15.75" x14ac:dyDescent="0.25">
      <c r="A59" s="30"/>
      <c r="B59" s="31"/>
      <c r="C59" s="35"/>
      <c r="D59" s="184"/>
      <c r="E59" s="188">
        <f>'ATT CONSOLIDATO'!E95</f>
        <v>30239204.073900003</v>
      </c>
      <c r="F59" s="189"/>
      <c r="G59" s="189"/>
      <c r="H59" s="190"/>
    </row>
    <row r="60" spans="1:8" ht="23.25" x14ac:dyDescent="0.35">
      <c r="A60" s="30"/>
      <c r="B60" s="31"/>
      <c r="C60" s="35"/>
      <c r="D60" s="191" t="s">
        <v>327</v>
      </c>
      <c r="E60" s="192">
        <f>E58-E59</f>
        <v>0</v>
      </c>
      <c r="F60" s="108"/>
      <c r="G60" s="108"/>
      <c r="H60" s="109"/>
    </row>
    <row r="61" spans="1:8" x14ac:dyDescent="0.2">
      <c r="A61" s="30"/>
      <c r="B61" s="31"/>
      <c r="C61" s="35"/>
      <c r="D61" s="76" t="s">
        <v>328</v>
      </c>
      <c r="E61" s="166">
        <f>'[1]RACCORDO SP PASSIVO'!L61</f>
        <v>884342.88</v>
      </c>
      <c r="F61" s="108"/>
      <c r="G61" s="108"/>
      <c r="H61" s="109"/>
    </row>
    <row r="62" spans="1:8" x14ac:dyDescent="0.2">
      <c r="A62" s="30"/>
      <c r="B62" s="31"/>
      <c r="C62" s="35"/>
      <c r="D62" s="31" t="s">
        <v>329</v>
      </c>
      <c r="E62" s="166">
        <f>'[1]RACCORDO SP PASSIVO'!L62</f>
        <v>0</v>
      </c>
      <c r="F62" s="108"/>
      <c r="G62" s="108"/>
      <c r="H62" s="109"/>
    </row>
    <row r="63" spans="1:8" x14ac:dyDescent="0.2">
      <c r="A63" s="30"/>
      <c r="B63" s="31"/>
      <c r="C63" s="35"/>
      <c r="D63" s="31" t="s">
        <v>330</v>
      </c>
      <c r="E63" s="166">
        <f>'[1]RACCORDO SP PASSIVO'!L63</f>
        <v>0</v>
      </c>
      <c r="F63" s="108"/>
      <c r="G63" s="108"/>
      <c r="H63" s="109"/>
    </row>
    <row r="64" spans="1:8" x14ac:dyDescent="0.2">
      <c r="A64" s="30"/>
      <c r="B64" s="31"/>
      <c r="C64" s="35"/>
      <c r="D64" s="31" t="s">
        <v>331</v>
      </c>
      <c r="E64" s="166">
        <f>'[1]RACCORDO SP PASSIVO'!L64</f>
        <v>0</v>
      </c>
      <c r="F64" s="108"/>
      <c r="G64" s="108"/>
      <c r="H64" s="109"/>
    </row>
    <row r="65" spans="1:8" x14ac:dyDescent="0.2">
      <c r="A65" s="30"/>
      <c r="B65" s="31"/>
      <c r="C65" s="35"/>
      <c r="D65" s="31" t="s">
        <v>332</v>
      </c>
      <c r="E65" s="166">
        <f>'[1]RACCORDO SP PASSIVO'!L65</f>
        <v>0</v>
      </c>
      <c r="F65" s="108"/>
      <c r="G65" s="108"/>
      <c r="H65" s="109"/>
    </row>
    <row r="66" spans="1:8" x14ac:dyDescent="0.2">
      <c r="A66" s="30"/>
      <c r="B66" s="31"/>
      <c r="C66" s="35"/>
      <c r="D66" s="31" t="s">
        <v>333</v>
      </c>
      <c r="E66" s="166">
        <f>'[1]RACCORDO SP PASSIVO'!L66</f>
        <v>0</v>
      </c>
      <c r="F66" s="108"/>
      <c r="G66" s="108"/>
      <c r="H66" s="109"/>
    </row>
    <row r="67" spans="1:8" x14ac:dyDescent="0.2">
      <c r="A67" s="30"/>
      <c r="B67" s="31"/>
      <c r="C67" s="35"/>
      <c r="D67" s="31" t="s">
        <v>334</v>
      </c>
      <c r="E67" s="166">
        <f>'[1]RACCORDO SP PASSIVO'!L67</f>
        <v>0</v>
      </c>
      <c r="F67" s="108"/>
      <c r="G67" s="108"/>
      <c r="H67" s="109"/>
    </row>
    <row r="68" spans="1:8" ht="26.25" customHeight="1" thickBot="1" x14ac:dyDescent="0.25">
      <c r="A68" s="160"/>
      <c r="B68" s="94"/>
      <c r="C68" s="95"/>
      <c r="D68" s="193" t="s">
        <v>335</v>
      </c>
      <c r="E68" s="194">
        <f>'[1]RACCORDO SP PASSIVO'!L68</f>
        <v>884342.88</v>
      </c>
      <c r="F68" s="195"/>
      <c r="G68" s="195"/>
      <c r="H68" s="196"/>
    </row>
    <row r="69" spans="1:8" ht="15" customHeight="1" thickTop="1" x14ac:dyDescent="0.2">
      <c r="A69" s="87" t="s">
        <v>336</v>
      </c>
      <c r="D69" s="197"/>
      <c r="E69" s="198"/>
      <c r="F69" s="197"/>
      <c r="G69" s="197"/>
      <c r="H69" s="197"/>
    </row>
    <row r="70" spans="1:8" ht="13.5" customHeight="1" x14ac:dyDescent="0.2">
      <c r="A70" s="199" t="s">
        <v>337</v>
      </c>
      <c r="B70" s="199"/>
      <c r="C70" s="199"/>
      <c r="D70" s="199"/>
      <c r="E70" s="199"/>
      <c r="F70" s="199"/>
      <c r="G70" s="199"/>
      <c r="H70" s="199"/>
    </row>
  </sheetData>
  <mergeCells count="4">
    <mergeCell ref="A1:H1"/>
    <mergeCell ref="E3:E4"/>
    <mergeCell ref="F3:F4"/>
    <mergeCell ref="A70:H70"/>
  </mergeCells>
  <pageMargins left="0.74803149606299213" right="0.74803149606299213" top="0.27559055118110237" bottom="0.23622047244094491" header="0.19685039370078741" footer="0.19685039370078741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CE CONSOLIDATO</vt:lpstr>
      <vt:lpstr>ATT CONSOLIDATO</vt:lpstr>
      <vt:lpstr>PAS CONSOLIDATO</vt:lpstr>
      <vt:lpstr>'ATT CONSOLIDATO'!Area_stampa</vt:lpstr>
      <vt:lpstr>'CE CONSOLIDATO'!Area_stampa</vt:lpstr>
      <vt:lpstr>'PAS CONSOLIDATO'!Area_stampa</vt:lpstr>
      <vt:lpstr>'ATT CONSOLIDATO'!Titoli_stampa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Blu2</dc:creator>
  <cp:lastModifiedBy>Blu2</cp:lastModifiedBy>
  <cp:lastPrinted>2018-06-26T10:17:58Z</cp:lastPrinted>
  <dcterms:created xsi:type="dcterms:W3CDTF">2018-06-26T10:13:12Z</dcterms:created>
  <dcterms:modified xsi:type="dcterms:W3CDTF">2018-06-26T10:23:10Z</dcterms:modified>
</cp:coreProperties>
</file>